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tis.kalnins\Downloads\"/>
    </mc:Choice>
  </mc:AlternateContent>
  <xr:revisionPtr revIDLastSave="0" documentId="13_ncr:1_{F6375F71-F76D-435B-9185-FDC01A99BE5C}" xr6:coauthVersionLast="47" xr6:coauthVersionMax="47" xr10:uidLastSave="{00000000-0000-0000-0000-000000000000}"/>
  <bookViews>
    <workbookView xWindow="-120" yWindow="-120" windowWidth="29040" windowHeight="15840" xr2:uid="{CD319DB7-5267-4DFD-93CB-5F9A7319309A}"/>
  </bookViews>
  <sheets>
    <sheet name="Saraksts" sheetId="1" r:id="rId1"/>
    <sheet name="!Klasif" sheetId="2" r:id="rId2"/>
  </sheets>
  <definedNames>
    <definedName name="_xlnm._FilterDatabase" localSheetId="1" hidden="1">'!Klasif'!$H$3:$I$28</definedName>
    <definedName name="ATR">'!Klasif'!$X$4:$Y$21</definedName>
    <definedName name="GADS2023">'!Klasif'!$AA$28</definedName>
    <definedName name="GADS2024">'!Klasif'!$AA$29</definedName>
    <definedName name="MERGRUPA">'!Klasif'!$U$4:$V$21</definedName>
    <definedName name="MERKIS">'!Klasif'!$R$4:$S$21</definedName>
    <definedName name="NOSAUKUMS">'!Klasif'!$E$4:$F$2019</definedName>
    <definedName name="PAVEIDS">'!Klasif'!$B$4:$C$21</definedName>
    <definedName name="RAZOTAJS">'!Klasif'!$H$4:$I$28</definedName>
    <definedName name="RESGRUPA">'!Klasif'!#REF!</definedName>
    <definedName name="SOC">'!Klasif'!$O$4:$P$5</definedName>
    <definedName name="VEIDS">'!Klasif'!$L$4:$M$21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E13" i="1"/>
  <c r="V13" i="1"/>
  <c r="T13" i="1"/>
  <c r="R13" i="1"/>
  <c r="P13" i="1"/>
  <c r="N13" i="1"/>
  <c r="G13" i="1"/>
  <c r="K13" i="1"/>
</calcChain>
</file>

<file path=xl/sharedStrings.xml><?xml version="1.0" encoding="utf-8"?>
<sst xmlns="http://schemas.openxmlformats.org/spreadsheetml/2006/main" count="1477" uniqueCount="1444">
  <si>
    <t>Saraksta aizpildes nosacījumi</t>
  </si>
  <si>
    <t>Maksimālais ierakstu skaits - 100</t>
  </si>
  <si>
    <t>Aizpildas manuāli</t>
  </si>
  <si>
    <t>Jānorāda vērība no izvēlnes</t>
  </si>
  <si>
    <t>Obligāta vērtība</t>
  </si>
  <si>
    <t>Nr.p.k.</t>
  </si>
  <si>
    <t>Resursa paveids</t>
  </si>
  <si>
    <t>Paveida ID</t>
  </si>
  <si>
    <t>Ražotāja piešķirtais nosaukums</t>
  </si>
  <si>
    <t>Nosaukuma ID</t>
  </si>
  <si>
    <t>Ražotājs</t>
  </si>
  <si>
    <t>Ražotāja ID</t>
  </si>
  <si>
    <t>Modelis</t>
  </si>
  <si>
    <t>Sērijas Nr.</t>
  </si>
  <si>
    <t>Inventāra Nr</t>
  </si>
  <si>
    <t>Ražošanas gads</t>
  </si>
  <si>
    <t>Iestādes piešķirtais nosaukums</t>
  </si>
  <si>
    <t>Iegādes veids</t>
  </si>
  <si>
    <t>Ieg.v ID</t>
  </si>
  <si>
    <t>Sociālā atbalsta resurss</t>
  </si>
  <si>
    <t>Sociālā atbalsta ID</t>
  </si>
  <si>
    <t>Izmantošanas mērķis</t>
  </si>
  <si>
    <t>Izm.m. ID</t>
  </si>
  <si>
    <t>Mērķa grupa</t>
  </si>
  <si>
    <t>Mērķa grupas ID</t>
  </si>
  <si>
    <t>Atrašanaš vieta</t>
  </si>
  <si>
    <t>Atraš.v. ID</t>
  </si>
  <si>
    <t>Iegādes vērtība</t>
  </si>
  <si>
    <t>Windows portatīvais dators</t>
  </si>
  <si>
    <t>Dāvināts</t>
  </si>
  <si>
    <t>Nē</t>
  </si>
  <si>
    <t>Mācību procesam iestādē</t>
  </si>
  <si>
    <t>Izglītojamiem</t>
  </si>
  <si>
    <t>Mācību klasē</t>
  </si>
  <si>
    <t>Soc. atbalsts</t>
  </si>
  <si>
    <t>Atrašanās vieta</t>
  </si>
  <si>
    <t>Nosaukums</t>
  </si>
  <si>
    <t>Code</t>
  </si>
  <si>
    <t>ID</t>
  </si>
  <si>
    <t>windows_laptop</t>
  </si>
  <si>
    <t>gift</t>
  </si>
  <si>
    <t>Jā</t>
  </si>
  <si>
    <t>Izsniegšanai individuāli</t>
  </si>
  <si>
    <t>issued_individually</t>
  </si>
  <si>
    <t>Visiem</t>
  </si>
  <si>
    <t>all</t>
  </si>
  <si>
    <t>classroom</t>
  </si>
  <si>
    <t>ChroomeBook portatīvais dators</t>
  </si>
  <si>
    <t>chromebook_laptop</t>
  </si>
  <si>
    <t>dell</t>
  </si>
  <si>
    <t>Izglītības iestāde</t>
  </si>
  <si>
    <t>educational_institution</t>
  </si>
  <si>
    <t>institution_learning_process</t>
  </si>
  <si>
    <t>learner</t>
  </si>
  <si>
    <t>Bibliotēkā</t>
  </si>
  <si>
    <t>library</t>
  </si>
  <si>
    <t>Ministrija</t>
  </si>
  <si>
    <t>ministry</t>
  </si>
  <si>
    <t>Sociāli mazāk aizsargātiem izglītojamajiem</t>
  </si>
  <si>
    <t>socially_disadvantaged_learner</t>
  </si>
  <si>
    <t>Noliktavā</t>
  </si>
  <si>
    <t>warehouse</t>
  </si>
  <si>
    <t>Pašvaldība</t>
  </si>
  <si>
    <t>municipality</t>
  </si>
  <si>
    <t>Darbiniekiem</t>
  </si>
  <si>
    <t>employee</t>
  </si>
  <si>
    <t>Servisā</t>
  </si>
  <si>
    <t>service</t>
  </si>
  <si>
    <t>Pie lietotāja</t>
  </si>
  <si>
    <t>user</t>
  </si>
  <si>
    <t>Acer</t>
  </si>
  <si>
    <t>acer</t>
  </si>
  <si>
    <t>Acer Chromebook 314</t>
  </si>
  <si>
    <t>acer_chromebook_314</t>
  </si>
  <si>
    <t>Dell</t>
  </si>
  <si>
    <t>projekts_digitala_plaisa</t>
  </si>
  <si>
    <t>Projekts “Digitālās plaisas mazināšana sociāli neaizsargātajām grupām un izglītības iestādēs”</t>
  </si>
  <si>
    <t>Projekts “Izglītības iestāžu digitalizācija 7. 9.klasēm”</t>
  </si>
  <si>
    <t>projekts_digitalizacija_7_9</t>
  </si>
  <si>
    <t>HumanWare</t>
  </si>
  <si>
    <t>humanware</t>
  </si>
  <si>
    <t>hp</t>
  </si>
  <si>
    <t>samsung</t>
  </si>
  <si>
    <t>philips</t>
  </si>
  <si>
    <t>aoc</t>
  </si>
  <si>
    <t>capital</t>
  </si>
  <si>
    <t>ibm</t>
  </si>
  <si>
    <t>fujitsu</t>
  </si>
  <si>
    <t>benq</t>
  </si>
  <si>
    <t>sonex</t>
  </si>
  <si>
    <t>viewsonic</t>
  </si>
  <si>
    <t>intel_pentium</t>
  </si>
  <si>
    <t>apple</t>
  </si>
  <si>
    <t>atea</t>
  </si>
  <si>
    <t>smart_board</t>
  </si>
  <si>
    <t>asus</t>
  </si>
  <si>
    <t>iiyama</t>
  </si>
  <si>
    <t>lenovo</t>
  </si>
  <si>
    <t>lg</t>
  </si>
  <si>
    <t>HP</t>
  </si>
  <si>
    <t>Samsung</t>
  </si>
  <si>
    <t>Philips</t>
  </si>
  <si>
    <t>AOC</t>
  </si>
  <si>
    <t>Capital</t>
  </si>
  <si>
    <t>IBM</t>
  </si>
  <si>
    <t>Fujitsu</t>
  </si>
  <si>
    <t>Sonex</t>
  </si>
  <si>
    <t>ViewSonic</t>
  </si>
  <si>
    <t>Intel Pentium</t>
  </si>
  <si>
    <t>Apple</t>
  </si>
  <si>
    <t>ATEA</t>
  </si>
  <si>
    <t>Elite Screens</t>
  </si>
  <si>
    <t>Smart Board</t>
  </si>
  <si>
    <t>Asus</t>
  </si>
  <si>
    <t>Iiyama</t>
  </si>
  <si>
    <t>Lenovo</t>
  </si>
  <si>
    <t>LG</t>
  </si>
  <si>
    <t>Dell Latitude 3490</t>
  </si>
  <si>
    <t>Dell Latitude 5540</t>
  </si>
  <si>
    <t>Dell Latitude 6400</t>
  </si>
  <si>
    <t>Dell Latitude 6520</t>
  </si>
  <si>
    <t>Dell Latitude 6530</t>
  </si>
  <si>
    <t>Dell Latitude 7440</t>
  </si>
  <si>
    <t>Dell Latitude 7490</t>
  </si>
  <si>
    <t>Dell Latitude E5550</t>
  </si>
  <si>
    <t>Dell Latitudes 5440</t>
  </si>
  <si>
    <t>Dell Optiplex 1700</t>
  </si>
  <si>
    <t>Dell Optiplex 3020</t>
  </si>
  <si>
    <t>Dell Optiplex 3480</t>
  </si>
  <si>
    <t>Dell Optiplex 5000</t>
  </si>
  <si>
    <t>Dell Optiplex 5050</t>
  </si>
  <si>
    <t>Dell Optiplex 5060</t>
  </si>
  <si>
    <t>Dell Optiplex 5520</t>
  </si>
  <si>
    <t>Dell Optiplex 7010</t>
  </si>
  <si>
    <t>Dell Optiplex 7460</t>
  </si>
  <si>
    <t>Dell Optiplex 7470</t>
  </si>
  <si>
    <t>Dell Optiplex 755</t>
  </si>
  <si>
    <t>Dell Optiplex 790</t>
  </si>
  <si>
    <t>Dell OptiPlex GX280</t>
  </si>
  <si>
    <t>Dell P190S</t>
  </si>
  <si>
    <t>Dell P2018H</t>
  </si>
  <si>
    <t>Dell P2212H</t>
  </si>
  <si>
    <t>Dell P2213</t>
  </si>
  <si>
    <t>Dell P2217H</t>
  </si>
  <si>
    <t>Dell P2219H</t>
  </si>
  <si>
    <t>Dell P2314H</t>
  </si>
  <si>
    <t>Dell P2317H</t>
  </si>
  <si>
    <t>Dell P2412H</t>
  </si>
  <si>
    <t>Dell P2417H</t>
  </si>
  <si>
    <t>Dell P2418D</t>
  </si>
  <si>
    <t>Dell P2418H</t>
  </si>
  <si>
    <t>Dell P2419H</t>
  </si>
  <si>
    <t>Dell P2419H24</t>
  </si>
  <si>
    <t>Dell P2421D</t>
  </si>
  <si>
    <t>Dell P2422H</t>
  </si>
  <si>
    <t>Dell P2423</t>
  </si>
  <si>
    <t>Dell P2423D</t>
  </si>
  <si>
    <t>Dell P2717H</t>
  </si>
  <si>
    <t>Dell P2719H</t>
  </si>
  <si>
    <t>Dell P2720D</t>
  </si>
  <si>
    <t>Dell P2722H</t>
  </si>
  <si>
    <t>Dell P2723D</t>
  </si>
  <si>
    <t>Dell P2723QE</t>
  </si>
  <si>
    <t>Dell P2724DEB</t>
  </si>
  <si>
    <t>Dell Precision 1700</t>
  </si>
  <si>
    <t>Dell SE2216H</t>
  </si>
  <si>
    <t>Dell U2412M</t>
  </si>
  <si>
    <t>Dell Vostro 15</t>
  </si>
  <si>
    <t>Dell Vostro 3490</t>
  </si>
  <si>
    <t>Dell Vostro 3491</t>
  </si>
  <si>
    <t>Dell Vostro 3500</t>
  </si>
  <si>
    <t>Dell Vostro 3501</t>
  </si>
  <si>
    <t>Dell Vostro 3510</t>
  </si>
  <si>
    <t>Dell Vostro 3520</t>
  </si>
  <si>
    <t>Dell Vostro 3560</t>
  </si>
  <si>
    <t>Dell Vostro 3568</t>
  </si>
  <si>
    <t>Dell Vostro 3580</t>
  </si>
  <si>
    <t>Dell Vostro 3590</t>
  </si>
  <si>
    <t>Dell Vostro 35903590</t>
  </si>
  <si>
    <t>Dell Vostro 3591</t>
  </si>
  <si>
    <t>Dell Vostro 5501</t>
  </si>
  <si>
    <t>Fujitsu Esprimo P557</t>
  </si>
  <si>
    <t>HP 250</t>
  </si>
  <si>
    <t>HP 255</t>
  </si>
  <si>
    <t>HP 440</t>
  </si>
  <si>
    <t>HP 450</t>
  </si>
  <si>
    <t>HP 650</t>
  </si>
  <si>
    <t>HP 6300</t>
  </si>
  <si>
    <t>HP 7100</t>
  </si>
  <si>
    <t>HP 15-r212na</t>
  </si>
  <si>
    <t>HP 290 G1</t>
  </si>
  <si>
    <t>HP 600 G1</t>
  </si>
  <si>
    <t>HP 6000P</t>
  </si>
  <si>
    <t>HP 6300P</t>
  </si>
  <si>
    <t>HP Compaq TFT1501</t>
  </si>
  <si>
    <t>HP D530</t>
  </si>
  <si>
    <t>HP dc5750MT</t>
  </si>
  <si>
    <t>HP dc7700 SFF</t>
  </si>
  <si>
    <t>HP E24 G5 FHD</t>
  </si>
  <si>
    <t>HP E27 G5 FHD</t>
  </si>
  <si>
    <t>HP EliteBook 360</t>
  </si>
  <si>
    <t>HP EliteBook 655</t>
  </si>
  <si>
    <t>HP EliteBook 820</t>
  </si>
  <si>
    <t>HP EliteBook 840</t>
  </si>
  <si>
    <t>HP EliteBook 845</t>
  </si>
  <si>
    <t>HP EliteBook 850</t>
  </si>
  <si>
    <t>HP EliteDisplay E201</t>
  </si>
  <si>
    <t>HP EliteDisplay E221</t>
  </si>
  <si>
    <t>HP EliteDisplay E231</t>
  </si>
  <si>
    <t>HP EliteOne 800 G3</t>
  </si>
  <si>
    <t>HP ElitePad 1000</t>
  </si>
  <si>
    <t>HP ElitePad 900</t>
  </si>
  <si>
    <t>HP HPE24</t>
  </si>
  <si>
    <t>HP L1530</t>
  </si>
  <si>
    <t>HP L1702</t>
  </si>
  <si>
    <t>HP L1706</t>
  </si>
  <si>
    <t>HP L1908W</t>
  </si>
  <si>
    <t>HP LP1965</t>
  </si>
  <si>
    <t>HP NC8230</t>
  </si>
  <si>
    <t>HP P24h</t>
  </si>
  <si>
    <t>HP ProBook 430</t>
  </si>
  <si>
    <t>HP ProBook 440</t>
  </si>
  <si>
    <t>HP ProBook 450</t>
  </si>
  <si>
    <t>HP ProBook 455</t>
  </si>
  <si>
    <t>HP ProBook 640</t>
  </si>
  <si>
    <t>HP ProBook 650</t>
  </si>
  <si>
    <t>HP ProBook 6560</t>
  </si>
  <si>
    <t>HP ProDesk 400 G3</t>
  </si>
  <si>
    <t>HP ProDesk 600</t>
  </si>
  <si>
    <t>HP ProDisplay P232</t>
  </si>
  <si>
    <t>HP V7550</t>
  </si>
  <si>
    <t>HP V7550CRT</t>
  </si>
  <si>
    <t>HP VH240a</t>
  </si>
  <si>
    <t>HP XW4400</t>
  </si>
  <si>
    <t>HP Z27q G3</t>
  </si>
  <si>
    <t>HP Zbook 17</t>
  </si>
  <si>
    <t>Iiyama ProLite T2453MIS-B1</t>
  </si>
  <si>
    <t>Lenovo B50-50</t>
  </si>
  <si>
    <t>Lenovo B50-70</t>
  </si>
  <si>
    <t>Lenovo B50-80</t>
  </si>
  <si>
    <t>Lenovo E560</t>
  </si>
  <si>
    <t>Lenovo E570</t>
  </si>
  <si>
    <t>Lenovo Essential V110-15</t>
  </si>
  <si>
    <t>Lenovo G50-80</t>
  </si>
  <si>
    <t>Lenovo G510</t>
  </si>
  <si>
    <t>Lenovo IdeaTab 4</t>
  </si>
  <si>
    <t>Lenovo IdeaTab P11</t>
  </si>
  <si>
    <t>Lenovo L540</t>
  </si>
  <si>
    <t>Lenovo Tab 2</t>
  </si>
  <si>
    <t>Lenovo Tab 3</t>
  </si>
  <si>
    <t>Lenovo Tab 4</t>
  </si>
  <si>
    <t>Lenovo Tab A10</t>
  </si>
  <si>
    <t>Lenovo Tab M10</t>
  </si>
  <si>
    <t>Lenovo Tab P11</t>
  </si>
  <si>
    <t>Lenovo Tab Tab</t>
  </si>
  <si>
    <t>Lenovo ThinkPad E15</t>
  </si>
  <si>
    <t>Lenovo ThinkPad E15G3AMD</t>
  </si>
  <si>
    <t>Lenovo ThinkPad E16</t>
  </si>
  <si>
    <t>Lenovo ThinkPad E540</t>
  </si>
  <si>
    <t>Lenovo ThinkPad E550</t>
  </si>
  <si>
    <t>Lenovo ThinkPad E560</t>
  </si>
  <si>
    <t>Lenovo ThinkVision P27</t>
  </si>
  <si>
    <t>Lenovo V330-15</t>
  </si>
  <si>
    <t>Lenovo V510-15</t>
  </si>
  <si>
    <t>Lenovo Yoga 3 Pro</t>
  </si>
  <si>
    <t>Lenovo Yoga Tab 3</t>
  </si>
  <si>
    <t>Lenovo Yoga Tablet 2</t>
  </si>
  <si>
    <t>LG 22MB35PU</t>
  </si>
  <si>
    <t>LG 22MB37PU</t>
  </si>
  <si>
    <t>LG 23MB35PM-B</t>
  </si>
  <si>
    <t>LG 24BK450H-B</t>
  </si>
  <si>
    <t>LG 24MB37PM</t>
  </si>
  <si>
    <t>LG 27BK550Y</t>
  </si>
  <si>
    <t>LG 27BK55YP-B</t>
  </si>
  <si>
    <t>LG 27MB85R</t>
  </si>
  <si>
    <t>LG 49SM5B</t>
  </si>
  <si>
    <t>LG 55SM5B-DG</t>
  </si>
  <si>
    <t>LG 65SM5B-DG</t>
  </si>
  <si>
    <t>LG 75UH5C-gd</t>
  </si>
  <si>
    <t>LG E2242T-BN</t>
  </si>
  <si>
    <t>LG L1515S</t>
  </si>
  <si>
    <t>Philips 223</t>
  </si>
  <si>
    <t>Philips 190B8CS</t>
  </si>
  <si>
    <t>Philips 190P7ES</t>
  </si>
  <si>
    <t>Philips 190V4LS</t>
  </si>
  <si>
    <t>Philips 197E3LSU</t>
  </si>
  <si>
    <t>Philips 200P61S</t>
  </si>
  <si>
    <t>Philips 200v4LAB</t>
  </si>
  <si>
    <t>Philips 200V4LAB/00</t>
  </si>
  <si>
    <t>Philips 201BL2CB</t>
  </si>
  <si>
    <t>Philips 2200V4LAB</t>
  </si>
  <si>
    <t>Philips 220EW8FB</t>
  </si>
  <si>
    <t>Philips 220V4LSB</t>
  </si>
  <si>
    <t>Philips 221b3lpcs</t>
  </si>
  <si>
    <t>Philips 221s6lcb</t>
  </si>
  <si>
    <t>Philips 223V5</t>
  </si>
  <si>
    <t>Philips 223V5LSB</t>
  </si>
  <si>
    <t>Philips 223V5LSB2</t>
  </si>
  <si>
    <t>Philips 233V5LHAB</t>
  </si>
  <si>
    <t>Philips 240B1CB</t>
  </si>
  <si>
    <t>Philips 240P4QPYEB</t>
  </si>
  <si>
    <t>Philips 241P4QPY</t>
  </si>
  <si>
    <t>Philips 247E4LHAB</t>
  </si>
  <si>
    <t>Philips 328B1</t>
  </si>
  <si>
    <t>Samsung 740N</t>
  </si>
  <si>
    <t>Samsung 960BF</t>
  </si>
  <si>
    <t>Samsung B2030 LCD</t>
  </si>
  <si>
    <t>Samsung F24T450FQR</t>
  </si>
  <si>
    <t>Samsung Galaxy Note 10</t>
  </si>
  <si>
    <t>Samsung Galaxy Tab</t>
  </si>
  <si>
    <t>Samsung Galaxy Tab 2</t>
  </si>
  <si>
    <t>Samsung Galaxy Tab 4</t>
  </si>
  <si>
    <t>Samsung Galaxy Tab A</t>
  </si>
  <si>
    <t>Samsung Galaxy Tab A7</t>
  </si>
  <si>
    <t>Samsung Galaxy Tab A8</t>
  </si>
  <si>
    <t>Samsung Galaxy Tab A9</t>
  </si>
  <si>
    <t>Samsung Galaxy Tab E</t>
  </si>
  <si>
    <t>Samsung Galaxy Tab GT</t>
  </si>
  <si>
    <t>Samsung Galaxy Tab S2</t>
  </si>
  <si>
    <t>Samsung Galaxy Tab S7</t>
  </si>
  <si>
    <t>Samsung GALAXYSM-T585</t>
  </si>
  <si>
    <t>Samsung LS22C45KBSV</t>
  </si>
  <si>
    <t>Samsung LS23E45KBS/EN</t>
  </si>
  <si>
    <t>Samsung LS23E45KBS/NE</t>
  </si>
  <si>
    <t>Samsung MIIX 520</t>
  </si>
  <si>
    <t>Samsung S22E450B</t>
  </si>
  <si>
    <t>Samsung S22E450F</t>
  </si>
  <si>
    <t>Samsung S22E650D</t>
  </si>
  <si>
    <t>Samsung S23C450B</t>
  </si>
  <si>
    <t>Samsung S23C650D</t>
  </si>
  <si>
    <t>Samsung S23E450B</t>
  </si>
  <si>
    <t>Samsung S23E650D</t>
  </si>
  <si>
    <t>Samsung S24E450B</t>
  </si>
  <si>
    <t>Samsung S24E450F</t>
  </si>
  <si>
    <t>Samsung S24E45UF</t>
  </si>
  <si>
    <t>Samsung Tablet Galaxy</t>
  </si>
  <si>
    <t>acer_al1723</t>
  </si>
  <si>
    <t>acer_p215</t>
  </si>
  <si>
    <t>aoc_12770pq</t>
  </si>
  <si>
    <t>aoc_22p1d</t>
  </si>
  <si>
    <t>aoc_e2070swhe</t>
  </si>
  <si>
    <t>aoc_e2250swda</t>
  </si>
  <si>
    <t>aoc_e2260pwhu</t>
  </si>
  <si>
    <t>aoc_e2260sda</t>
  </si>
  <si>
    <t>aoc_e2275pwj</t>
  </si>
  <si>
    <t>aoc_e2275swj</t>
  </si>
  <si>
    <t>aoc_e2460phu</t>
  </si>
  <si>
    <t>aoc_e2770she</t>
  </si>
  <si>
    <t>aoc_e950swdak</t>
  </si>
  <si>
    <t>aoc_e960prda</t>
  </si>
  <si>
    <t>aoc_i2260pwhu</t>
  </si>
  <si>
    <t>aoc_i2360phu</t>
  </si>
  <si>
    <t>aoc_i2375pqu</t>
  </si>
  <si>
    <t>aoc_m2060pwda2</t>
  </si>
  <si>
    <t>aoc_m2470qswh</t>
  </si>
  <si>
    <t>aoc_m2470swh</t>
  </si>
  <si>
    <t>aoc_q27p3cw</t>
  </si>
  <si>
    <t>aoc_u27p2</t>
  </si>
  <si>
    <t>apple_imac</t>
  </si>
  <si>
    <t>apple_ipad</t>
  </si>
  <si>
    <t>asus_s200n</t>
  </si>
  <si>
    <t>asus_vs229na</t>
  </si>
  <si>
    <t>atea_ak20</t>
  </si>
  <si>
    <t>atea_ak20.m04</t>
  </si>
  <si>
    <t>benq_bl2201m</t>
  </si>
  <si>
    <t>benq_bl702a</t>
  </si>
  <si>
    <t>benq_e910</t>
  </si>
  <si>
    <t>benq_e910t</t>
  </si>
  <si>
    <t>benq_g2020hd</t>
  </si>
  <si>
    <t>benq_g2222hdl</t>
  </si>
  <si>
    <t>benq_g2250</t>
  </si>
  <si>
    <t>benq_g2320hdbl</t>
  </si>
  <si>
    <t>benq_gl2040m</t>
  </si>
  <si>
    <t>benq_gl2050</t>
  </si>
  <si>
    <t>benq_gl2240m</t>
  </si>
  <si>
    <t>benq_gl2450</t>
  </si>
  <si>
    <t>benq_gw2250m</t>
  </si>
  <si>
    <t>capital_t3500i</t>
  </si>
  <si>
    <t>dell_5500</t>
  </si>
  <si>
    <t>dell_32350</t>
  </si>
  <si>
    <t>dell_1504fp</t>
  </si>
  <si>
    <t>dell_1908fp</t>
  </si>
  <si>
    <t>dell_2001fp</t>
  </si>
  <si>
    <t>dell_3050mt</t>
  </si>
  <si>
    <t>dell_c2422he</t>
  </si>
  <si>
    <t>dell_c2423h</t>
  </si>
  <si>
    <t>dell_e2016h</t>
  </si>
  <si>
    <t>dell_e22016h</t>
  </si>
  <si>
    <t>dell_e2216h</t>
  </si>
  <si>
    <t>dell_e2218hn</t>
  </si>
  <si>
    <t>dell_e2314h</t>
  </si>
  <si>
    <t>dell_e2316h</t>
  </si>
  <si>
    <t>dell_e2317h</t>
  </si>
  <si>
    <t>dell_e5520</t>
  </si>
  <si>
    <t>dell_e5530</t>
  </si>
  <si>
    <t>dell_p190s</t>
  </si>
  <si>
    <t>dell_p2018h</t>
  </si>
  <si>
    <t>dell_p2212h</t>
  </si>
  <si>
    <t>dell_p2213</t>
  </si>
  <si>
    <t>dell_p2217h</t>
  </si>
  <si>
    <t>dell_p2219h</t>
  </si>
  <si>
    <t>dell_p2314h</t>
  </si>
  <si>
    <t>dell_p2317h</t>
  </si>
  <si>
    <t>dell_p2412h</t>
  </si>
  <si>
    <t>dell_p2417h</t>
  </si>
  <si>
    <t>dell_p2418d</t>
  </si>
  <si>
    <t>dell_p2418h</t>
  </si>
  <si>
    <t>dell_p2419h</t>
  </si>
  <si>
    <t>dell_p2419h24</t>
  </si>
  <si>
    <t>dell_p2421d</t>
  </si>
  <si>
    <t>dell_p2422h</t>
  </si>
  <si>
    <t>dell_p2423</t>
  </si>
  <si>
    <t>dell_p2423d</t>
  </si>
  <si>
    <t>dell_p2717h</t>
  </si>
  <si>
    <t>dell_p2719h</t>
  </si>
  <si>
    <t>dell_p2720d</t>
  </si>
  <si>
    <t>dell_p2722h</t>
  </si>
  <si>
    <t>dell_p2723d</t>
  </si>
  <si>
    <t>dell_p2723qe</t>
  </si>
  <si>
    <t>dell_p2724deb</t>
  </si>
  <si>
    <t>dell_se2216h</t>
  </si>
  <si>
    <t>dell_u2412m</t>
  </si>
  <si>
    <t>hp_250</t>
  </si>
  <si>
    <t>hp_255</t>
  </si>
  <si>
    <t>hp_440</t>
  </si>
  <si>
    <t>hp_450</t>
  </si>
  <si>
    <t>hp_650</t>
  </si>
  <si>
    <t>hp_6300</t>
  </si>
  <si>
    <t>hp_7100</t>
  </si>
  <si>
    <t>hp_15-r212na</t>
  </si>
  <si>
    <t>hp_6000p</t>
  </si>
  <si>
    <t>hp_6300p</t>
  </si>
  <si>
    <t>hp_d530</t>
  </si>
  <si>
    <t>hp_dc5750mt</t>
  </si>
  <si>
    <t>hp_hpe24</t>
  </si>
  <si>
    <t>hp_l1530</t>
  </si>
  <si>
    <t>hp_l1702</t>
  </si>
  <si>
    <t>hp_l1706</t>
  </si>
  <si>
    <t>hp_l1908w</t>
  </si>
  <si>
    <t>hp_la 1951g</t>
  </si>
  <si>
    <t>hp_la 1956x</t>
  </si>
  <si>
    <t>hp_la1951g</t>
  </si>
  <si>
    <t>hp_lp1965</t>
  </si>
  <si>
    <t>hp_nc8230</t>
  </si>
  <si>
    <t>hp_p24h</t>
  </si>
  <si>
    <t>hp_v7550</t>
  </si>
  <si>
    <t>hp_v7550crt</t>
  </si>
  <si>
    <t>hp_vh240a</t>
  </si>
  <si>
    <t>hp_xw4400</t>
  </si>
  <si>
    <t>lenovo_b50-50</t>
  </si>
  <si>
    <t>lenovo_b50-70</t>
  </si>
  <si>
    <t>lenovo_b50-80</t>
  </si>
  <si>
    <t>lenovo_e560</t>
  </si>
  <si>
    <t>lenovo_e570</t>
  </si>
  <si>
    <t>lenovo_g50-80</t>
  </si>
  <si>
    <t>lenovo_g510</t>
  </si>
  <si>
    <t>lenovo_l540</t>
  </si>
  <si>
    <t>lenovo_miix 320</t>
  </si>
  <si>
    <t>lenovo_v330-15</t>
  </si>
  <si>
    <t>lenovo_v510-15</t>
  </si>
  <si>
    <t>lg_22mb35pu</t>
  </si>
  <si>
    <t>lg_22mb37pu</t>
  </si>
  <si>
    <t>lg_23mb35pm-b</t>
  </si>
  <si>
    <t>lg_24bk450h-b</t>
  </si>
  <si>
    <t>lg_24mb37pm</t>
  </si>
  <si>
    <t>lg_27bk550y</t>
  </si>
  <si>
    <t>lg_27bk55yp-b</t>
  </si>
  <si>
    <t>lg_27mb85r</t>
  </si>
  <si>
    <t>lg_49sm5b</t>
  </si>
  <si>
    <t>lg_55sm5b-dg</t>
  </si>
  <si>
    <t>lg_65sm5b-dg</t>
  </si>
  <si>
    <t>lg_75uh5c-gd</t>
  </si>
  <si>
    <t>lg_e2242t-bn</t>
  </si>
  <si>
    <t>lg_l1515s</t>
  </si>
  <si>
    <t>philips_223</t>
  </si>
  <si>
    <t>philips_190b8cs</t>
  </si>
  <si>
    <t>philips_190p7es</t>
  </si>
  <si>
    <t>philips_190v4ls</t>
  </si>
  <si>
    <t>philips_197e3lsu</t>
  </si>
  <si>
    <t>philips_200p61s</t>
  </si>
  <si>
    <t>philips_200v4lab</t>
  </si>
  <si>
    <t>philips_201bl2cb</t>
  </si>
  <si>
    <t>philips_2200v4lab</t>
  </si>
  <si>
    <t>philips_220ew8fb</t>
  </si>
  <si>
    <t>philips_220v4lsb</t>
  </si>
  <si>
    <t>philips_221b3lpcs</t>
  </si>
  <si>
    <t>philips_221s6lcb</t>
  </si>
  <si>
    <t>philips_223v5</t>
  </si>
  <si>
    <t>philips_223v5lsb</t>
  </si>
  <si>
    <t>philips_223v5lsb2</t>
  </si>
  <si>
    <t>philips_233v5lhab</t>
  </si>
  <si>
    <t>philips_240b1cb</t>
  </si>
  <si>
    <t>philips_240p4qpyeb</t>
  </si>
  <si>
    <t>philips_241p4qpy</t>
  </si>
  <si>
    <t>philips_247e4lhab</t>
  </si>
  <si>
    <t>philips_328b1</t>
  </si>
  <si>
    <t>samsung_740n</t>
  </si>
  <si>
    <t>samsung_960bf</t>
  </si>
  <si>
    <t>samsung_f24t450fqr</t>
  </si>
  <si>
    <t>samsung_galaxysm-t585</t>
  </si>
  <si>
    <t>samsung_ls22c45kbsv</t>
  </si>
  <si>
    <t>samsung_s22e450b</t>
  </si>
  <si>
    <t>samsung_s22e450f</t>
  </si>
  <si>
    <t>samsung_s22e650d</t>
  </si>
  <si>
    <t>samsung_s23c450b</t>
  </si>
  <si>
    <t>samsung_s23c650d</t>
  </si>
  <si>
    <t>samsung_s23e450b</t>
  </si>
  <si>
    <t>samsung_s23e650d</t>
  </si>
  <si>
    <t>samsung_s24e450b</t>
  </si>
  <si>
    <t>samsung_s24e450f</t>
  </si>
  <si>
    <t>samsung_s24e45uf</t>
  </si>
  <si>
    <t>smart board_sbid 6052i</t>
  </si>
  <si>
    <t>sonex_vector ak09.m10</t>
  </si>
  <si>
    <t>sonex_vector vectron ak10.m27</t>
  </si>
  <si>
    <t>toshiba_satelite l50-b-11h</t>
  </si>
  <si>
    <t>viewsonic_va1912</t>
  </si>
  <si>
    <t>viewsonic_vx1945wm</t>
  </si>
  <si>
    <t>viewsonic_vx2453m</t>
  </si>
  <si>
    <t>viewsonic_vx2453mh</t>
  </si>
  <si>
    <t>viewsonic_vx2703mh</t>
  </si>
  <si>
    <t>VX2703MH</t>
  </si>
  <si>
    <t>D201818122</t>
  </si>
  <si>
    <t>Dators nr40</t>
  </si>
  <si>
    <t>Aizpildas automātiski (paslēptās kolonnas)</t>
  </si>
  <si>
    <t>Asus Chromebook CX1</t>
  </si>
  <si>
    <t>asus_chromebook_cx1</t>
  </si>
  <si>
    <t>hp_chromebook_14_g7</t>
  </si>
  <si>
    <t>acer_chromebook_spin511</t>
  </si>
  <si>
    <t>acer_chromebook_511</t>
  </si>
  <si>
    <t>windows_stacionarais</t>
  </si>
  <si>
    <t>Windows stacionārais dators</t>
  </si>
  <si>
    <t>apple_stacionarais</t>
  </si>
  <si>
    <t>Apple stacionārais dators</t>
  </si>
  <si>
    <t>plansete_apple</t>
  </si>
  <si>
    <t>linux_portativais</t>
  </si>
  <si>
    <t>apple_portativais</t>
  </si>
  <si>
    <t>linux_stacionarais</t>
  </si>
  <si>
    <t>plansete_android</t>
  </si>
  <si>
    <t>Apple portatīvais dators</t>
  </si>
  <si>
    <t>Linux portatīvais dators</t>
  </si>
  <si>
    <t>Apple planšetdators</t>
  </si>
  <si>
    <t>Android planšetdators</t>
  </si>
  <si>
    <t>Linux stacionārais dators</t>
  </si>
  <si>
    <t>Monitors</t>
  </si>
  <si>
    <t>monitors</t>
  </si>
  <si>
    <t>administracijas_telpas</t>
  </si>
  <si>
    <t>Administrācijas telpās</t>
  </si>
  <si>
    <t>Norakstīts</t>
  </si>
  <si>
    <t>writtenoff</t>
  </si>
  <si>
    <t>Philips 226V4LSB</t>
  </si>
  <si>
    <t>philips_226v4lsb</t>
  </si>
  <si>
    <t>HP 250 G5</t>
  </si>
  <si>
    <t>hp_250_g5</t>
  </si>
  <si>
    <t>Fujitsu Lifebook A555</t>
  </si>
  <si>
    <t>fujitsu_lifebook_a555</t>
  </si>
  <si>
    <t>Lenovo Tab M8</t>
  </si>
  <si>
    <t>lenovo_tab_m8</t>
  </si>
  <si>
    <t>HP ProOne 600</t>
  </si>
  <si>
    <t>hp_proone_600</t>
  </si>
  <si>
    <t>Dell Latitude 3580</t>
  </si>
  <si>
    <t>dell_latitude_3580</t>
  </si>
  <si>
    <t>hp_proone_440</t>
  </si>
  <si>
    <t>dell_latitude_3570</t>
  </si>
  <si>
    <t>acer_one_10</t>
  </si>
  <si>
    <t>lenovo_ip_duet_3</t>
  </si>
  <si>
    <t>lenovo_thinkcentre_neo_30a</t>
  </si>
  <si>
    <t>atea_nuc7</t>
  </si>
  <si>
    <t>dell_vostro_3558</t>
  </si>
  <si>
    <t>hp_probook_620</t>
  </si>
  <si>
    <t>hp_620</t>
  </si>
  <si>
    <t>Projekts "Vispārizglītojošo skolu informatizācija"</t>
  </si>
  <si>
    <t>projekts_inform</t>
  </si>
  <si>
    <t>Projekts "Kvalitatīvai dabaszinātņu apguvei atbilstošas materiālās bāzes nodrošināšana vispārizglītojošajās skolās"</t>
  </si>
  <si>
    <t>projekts_dabazin</t>
  </si>
  <si>
    <t>Projekts “Karjeras atbalsts vispārējās un profesionālās izglītības iestādēs”</t>
  </si>
  <si>
    <t>projekts_karjer</t>
  </si>
  <si>
    <t>acer_tmp216-51</t>
  </si>
  <si>
    <t>ACER TMP216-51</t>
  </si>
  <si>
    <t>capital_gaujag2</t>
  </si>
  <si>
    <t>capital_gaujaw15</t>
  </si>
  <si>
    <t>capital_neogx20</t>
  </si>
  <si>
    <t>capital_neogx21</t>
  </si>
  <si>
    <t>capital_neogx220</t>
  </si>
  <si>
    <t>capital_neogx24</t>
  </si>
  <si>
    <t>capital_neogx26</t>
  </si>
  <si>
    <t>capital_neogx28</t>
  </si>
  <si>
    <t>capital_neogx33</t>
  </si>
  <si>
    <t>capital_neogx34</t>
  </si>
  <si>
    <t>capital_neoplus</t>
  </si>
  <si>
    <t>capital_vectronak10</t>
  </si>
  <si>
    <t>capital_vectronak11</t>
  </si>
  <si>
    <t>capital_vectronak14</t>
  </si>
  <si>
    <t>capital_vectronak17</t>
  </si>
  <si>
    <t>lenovo_tab2</t>
  </si>
  <si>
    <t>lenovo_tab3</t>
  </si>
  <si>
    <t>lenovo_tab4</t>
  </si>
  <si>
    <t>lenovo_taba10</t>
  </si>
  <si>
    <t>lenovo_tabm10</t>
  </si>
  <si>
    <t>lenovo_tabp11</t>
  </si>
  <si>
    <t>lenovo_tabtab</t>
  </si>
  <si>
    <t>lenovo_tab</t>
  </si>
  <si>
    <t>Lenovo Tab</t>
  </si>
  <si>
    <t>samsung_galaxynote10</t>
  </si>
  <si>
    <t>samsung_galaxytab</t>
  </si>
  <si>
    <t>samsung_galaxytab2</t>
  </si>
  <si>
    <t>samsung_galaxytab4</t>
  </si>
  <si>
    <t>samsung_galaxytaba</t>
  </si>
  <si>
    <t>samsung_galaxytaba7</t>
  </si>
  <si>
    <t>samsung_galaxytaba8</t>
  </si>
  <si>
    <t>samsung_galaxytaba9</t>
  </si>
  <si>
    <t>samsung_galaxytabe</t>
  </si>
  <si>
    <t>samsung_galaxytabgt</t>
  </si>
  <si>
    <t>samsung_galaxytabs2</t>
  </si>
  <si>
    <t>samsung_galaxytabs7</t>
  </si>
  <si>
    <t>samsung_galaxy_tab_s6_lite</t>
  </si>
  <si>
    <t>Samsung Galaxy Tab S6 Lite</t>
  </si>
  <si>
    <t>samsung_galaxy_tab_a8_105</t>
  </si>
  <si>
    <t>Samsung Galaxy Tab A8 10,5</t>
  </si>
  <si>
    <t>hp_probook430</t>
  </si>
  <si>
    <t>hp_probook440</t>
  </si>
  <si>
    <t>hp_probook450</t>
  </si>
  <si>
    <t>hp_probook455</t>
  </si>
  <si>
    <t>hp_probook640</t>
  </si>
  <si>
    <t>hp_probook650</t>
  </si>
  <si>
    <t>hp_probook6560</t>
  </si>
  <si>
    <t>hp_prodesk400g3</t>
  </si>
  <si>
    <t>hp_prodesk600</t>
  </si>
  <si>
    <t>hp_prodisplayp232</t>
  </si>
  <si>
    <t>samsung_b2030lcd</t>
  </si>
  <si>
    <t>hp_e24g5fhd</t>
  </si>
  <si>
    <t>hp_e27g5fhd</t>
  </si>
  <si>
    <t>hp_290g1</t>
  </si>
  <si>
    <t>Acer_AL1723</t>
  </si>
  <si>
    <t>Acer_E5-571-334A</t>
  </si>
  <si>
    <t>Acer_Aspire E5-572G-56Q1</t>
  </si>
  <si>
    <t>Acer_Chromebook 511</t>
  </si>
  <si>
    <t>Acer_Chromebook Spin 511</t>
  </si>
  <si>
    <t>Acer E1-570</t>
  </si>
  <si>
    <t>Acer E527</t>
  </si>
  <si>
    <t>Acer ES1-511</t>
  </si>
  <si>
    <t>Acer_One 10</t>
  </si>
  <si>
    <t>Acer_P215</t>
  </si>
  <si>
    <t>ACER TM5720</t>
  </si>
  <si>
    <t>Acer TMP-215-52 15.6"</t>
  </si>
  <si>
    <t>Acer TravelMate P2</t>
  </si>
  <si>
    <t>ACER V193HOVB</t>
  </si>
  <si>
    <t>Aoc_12770PQ</t>
  </si>
  <si>
    <t>Aoc_22P1D</t>
  </si>
  <si>
    <t>Aoc_E2070SWHE</t>
  </si>
  <si>
    <t>Aoc_E2250SWDA</t>
  </si>
  <si>
    <t>Aoc_E2260PWHU</t>
  </si>
  <si>
    <t>Aoc_E2260SDA</t>
  </si>
  <si>
    <t>Aoc_E2275PWJ</t>
  </si>
  <si>
    <t>Aoc_E2275SWJ</t>
  </si>
  <si>
    <t>Aoc_E2460PHU</t>
  </si>
  <si>
    <t>Aoc_E2770sHE</t>
  </si>
  <si>
    <t>Aoc_E950SWDAK</t>
  </si>
  <si>
    <t>Aoc_E960PRDA</t>
  </si>
  <si>
    <t>Aoc_i2260Pwhu</t>
  </si>
  <si>
    <t>Aoc_i2360phu</t>
  </si>
  <si>
    <t>Aoc_i2375PQU</t>
  </si>
  <si>
    <t>Aoc_M2060PWDA2</t>
  </si>
  <si>
    <t>Aoc_M2470QSWH</t>
  </si>
  <si>
    <t>Aoc_M2470SWH</t>
  </si>
  <si>
    <t>Aoc_Q27P3CW</t>
  </si>
  <si>
    <t>Aoc_U27P2</t>
  </si>
  <si>
    <t>Apple_iMac</t>
  </si>
  <si>
    <t>Apple_iPad</t>
  </si>
  <si>
    <t>Apple_iPad Mini 4</t>
  </si>
  <si>
    <t>Apple_MacBook Air</t>
  </si>
  <si>
    <t>Apple_MacBook Pro</t>
  </si>
  <si>
    <t>Chromebook CB1</t>
  </si>
  <si>
    <t>Asus_ExpertBook B1</t>
  </si>
  <si>
    <t>ASUS K53E</t>
  </si>
  <si>
    <t>Asus_S200N</t>
  </si>
  <si>
    <t>Asus_VS229NA</t>
  </si>
  <si>
    <t>Asus X555L</t>
  </si>
  <si>
    <t>Asus_ZENPAD Z300CNL</t>
  </si>
  <si>
    <t>Ata NUC</t>
  </si>
  <si>
    <t>Atea_AK20</t>
  </si>
  <si>
    <t>Atea_AK20.M04</t>
  </si>
  <si>
    <t>Atea_NUC7</t>
  </si>
  <si>
    <t>ATEA VECTRON</t>
  </si>
  <si>
    <t>ATEA Vectron AK17</t>
  </si>
  <si>
    <t>ATEA Vectron AK20</t>
  </si>
  <si>
    <t>Atea_Vectron AK10</t>
  </si>
  <si>
    <t>Atea_Vectron AK11</t>
  </si>
  <si>
    <t>Atea_Vectron AK14</t>
  </si>
  <si>
    <t>ATOMIK IT81</t>
  </si>
  <si>
    <t>Benq_BL2201M</t>
  </si>
  <si>
    <t>Benq_BL702A</t>
  </si>
  <si>
    <t>Benq_E910</t>
  </si>
  <si>
    <t>Benq_E910T</t>
  </si>
  <si>
    <t>Benq_G2020HD</t>
  </si>
  <si>
    <t>Benq_G2222HDL</t>
  </si>
  <si>
    <t>Benq_G2250</t>
  </si>
  <si>
    <t>Benq_G2320HDBL</t>
  </si>
  <si>
    <t>BenQ G950A</t>
  </si>
  <si>
    <t>Benq_GL2040M</t>
  </si>
  <si>
    <t>Benq_GL2050</t>
  </si>
  <si>
    <t>Benq_GL2240M</t>
  </si>
  <si>
    <t>Benq_GL2450</t>
  </si>
  <si>
    <t>Benq_GW2250M</t>
  </si>
  <si>
    <t>Capital_Gauja G2</t>
  </si>
  <si>
    <t>Capital_Gauja W15</t>
  </si>
  <si>
    <t>Capital NEO</t>
  </si>
  <si>
    <t>Capital NEO Business</t>
  </si>
  <si>
    <t>Capital NEO GX16 k61</t>
  </si>
  <si>
    <t>Capital Neo GX17</t>
  </si>
  <si>
    <t>capital neo GX25 EIS i3</t>
  </si>
  <si>
    <t>Capital_NEO GX20</t>
  </si>
  <si>
    <t>Capital_NEO GX21</t>
  </si>
  <si>
    <t>Capital_NEO GX220</t>
  </si>
  <si>
    <t>Capital_NEO GX24</t>
  </si>
  <si>
    <t>Capital_NEO GX26</t>
  </si>
  <si>
    <t>Capital_NEO GX28</t>
  </si>
  <si>
    <t>Capital_NEO GX33</t>
  </si>
  <si>
    <t>Capital_NEO GX34</t>
  </si>
  <si>
    <t>Capital_NEO Plus</t>
  </si>
  <si>
    <t>Capital_t3500i</t>
  </si>
  <si>
    <t>Capital_Vectron AK10</t>
  </si>
  <si>
    <t>Capital_Vectron AK11</t>
  </si>
  <si>
    <t>Capital_Vectron AK14</t>
  </si>
  <si>
    <t>Capital_Vectron AK17</t>
  </si>
  <si>
    <t>Dell_1504FP</t>
  </si>
  <si>
    <t>Dell_1908FP</t>
  </si>
  <si>
    <t>Dell_2001FP</t>
  </si>
  <si>
    <t>Dell_3050MT</t>
  </si>
  <si>
    <t>Dell_32350</t>
  </si>
  <si>
    <t>Dell_5500</t>
  </si>
  <si>
    <t>Dell_C2422HE</t>
  </si>
  <si>
    <t>Dell_C2423H</t>
  </si>
  <si>
    <t>Dell_E2016H</t>
  </si>
  <si>
    <t>Dell_E22016H</t>
  </si>
  <si>
    <t>Dell_E2216H</t>
  </si>
  <si>
    <t>Dell_E2218HN</t>
  </si>
  <si>
    <t>Dell_E2314H</t>
  </si>
  <si>
    <t>Dell_E2316H</t>
  </si>
  <si>
    <t>Dell_E2317H</t>
  </si>
  <si>
    <t>Dell_E5520</t>
  </si>
  <si>
    <t>Dell_E5530</t>
  </si>
  <si>
    <t>Dell Inspirion 15</t>
  </si>
  <si>
    <t>Dell_Inspiron 15</t>
  </si>
  <si>
    <t>Dell_Inspiron 5520</t>
  </si>
  <si>
    <t>Dell_Inspiron 5770</t>
  </si>
  <si>
    <t>Dell Latitude</t>
  </si>
  <si>
    <t>Dell Latitude 3310</t>
  </si>
  <si>
    <t>Dell_Latitude 3570</t>
  </si>
  <si>
    <t>Dell Latitude 5430</t>
  </si>
  <si>
    <t>Dell Latitude 5590</t>
  </si>
  <si>
    <t>Dell_Latitude 3330</t>
  </si>
  <si>
    <t>Dell_Latitude 3340</t>
  </si>
  <si>
    <t>Dell_Latitude 3400</t>
  </si>
  <si>
    <t>Dell_Latitude 3510</t>
  </si>
  <si>
    <t>Dell_Latitude 3520</t>
  </si>
  <si>
    <t>Dell_Latitude 3590</t>
  </si>
  <si>
    <t>Dell_Latitude 5400</t>
  </si>
  <si>
    <t>Dell_Latitude 5410</t>
  </si>
  <si>
    <t>Dell_Latitude 5420</t>
  </si>
  <si>
    <t>Dell_Latitude 5440</t>
  </si>
  <si>
    <t>Dell_Latitude 5500</t>
  </si>
  <si>
    <t>Dell_Latitude 5510</t>
  </si>
  <si>
    <t>Dell_Latitude 5520</t>
  </si>
  <si>
    <t>Dell_Latitude 5530</t>
  </si>
  <si>
    <t>Dell OP 3000</t>
  </si>
  <si>
    <t>Dell OP 3000 Micro</t>
  </si>
  <si>
    <t>Dell OP 3090</t>
  </si>
  <si>
    <t>Dell Optiplex 3280</t>
  </si>
  <si>
    <t>Dell OptiPlex 5060 SFF</t>
  </si>
  <si>
    <t>DELL OptiPlex 5400 AiO</t>
  </si>
  <si>
    <t>Dell Optiplex 5480</t>
  </si>
  <si>
    <t>Dell Optiplex 7400</t>
  </si>
  <si>
    <t>Dell Optiplex 7480</t>
  </si>
  <si>
    <t>Dell P2317H23</t>
  </si>
  <si>
    <t>Dell P2425H</t>
  </si>
  <si>
    <t>Dell P3421W</t>
  </si>
  <si>
    <t>Dell Precision 7670</t>
  </si>
  <si>
    <t>Dell Vostro</t>
  </si>
  <si>
    <t>Dell_Vostro 3558</t>
  </si>
  <si>
    <t>DELL Vostro 5470</t>
  </si>
  <si>
    <t>Elite screens T120NWV1</t>
  </si>
  <si>
    <t>Elite screens VMAX136XWS2</t>
  </si>
  <si>
    <t>Fujitsu Esprimo E900</t>
  </si>
  <si>
    <t>Fujitsu LIFEBOOK E459</t>
  </si>
  <si>
    <t>HP_620</t>
  </si>
  <si>
    <t>HP 8100 Elite SFF</t>
  </si>
  <si>
    <t>HP_Chromebook 14 G7</t>
  </si>
  <si>
    <t>HP Compaq 6005 Pro SFF</t>
  </si>
  <si>
    <t>HP Compaq 8000 Elite USDT</t>
  </si>
  <si>
    <t>HP Elite Desk 800</t>
  </si>
  <si>
    <t>LA 1951g</t>
  </si>
  <si>
    <t>LA 1956x</t>
  </si>
  <si>
    <t>LA1951G</t>
  </si>
  <si>
    <t>HP LA2205wg</t>
  </si>
  <si>
    <t>HP LA2206xc</t>
  </si>
  <si>
    <t>HP ProBook 455 G9</t>
  </si>
  <si>
    <t>HP_ProBook 620</t>
  </si>
  <si>
    <t>Hp ProBook 6550b</t>
  </si>
  <si>
    <t>HP_ProOne 440</t>
  </si>
  <si>
    <t>Intel Core</t>
  </si>
  <si>
    <t>Intel_DB65AL</t>
  </si>
  <si>
    <t>INTEL NUC 615</t>
  </si>
  <si>
    <t>Intel NUC i3</t>
  </si>
  <si>
    <t>Intel G620</t>
  </si>
  <si>
    <t>Intel G850</t>
  </si>
  <si>
    <t>Lenovo Idepad 320</t>
  </si>
  <si>
    <t>Lenovo_IP DUET 3</t>
  </si>
  <si>
    <t>MIIX 320</t>
  </si>
  <si>
    <t>Lenovo Miix 320</t>
  </si>
  <si>
    <t>LENOVO S340-15IWL</t>
  </si>
  <si>
    <t>Lenovo Think Centre M810z</t>
  </si>
  <si>
    <t>Lenovo Think Centre M820z AIO</t>
  </si>
  <si>
    <t>Lenovo ThinkCentre M630e</t>
  </si>
  <si>
    <t>Lenovo ThinkCentre M80</t>
  </si>
  <si>
    <t>Lenovo_ThinkCentre NEO 30a</t>
  </si>
  <si>
    <t>Lenovo ThinkCentre Tiny-in-One 24 Gen 3</t>
  </si>
  <si>
    <t>Lenovo ThinkPad</t>
  </si>
  <si>
    <t>Lenovo ThinkPad E580</t>
  </si>
  <si>
    <t>Lenovo V130-15IKB</t>
  </si>
  <si>
    <t>Lenovo V15 G4 IRU</t>
  </si>
  <si>
    <t>Lenovo V15-IIl 15.6"</t>
  </si>
  <si>
    <t>Lititude 3570</t>
  </si>
  <si>
    <t>Lititude 3580</t>
  </si>
  <si>
    <t>Lititude 5520</t>
  </si>
  <si>
    <t>MacBook Air</t>
  </si>
  <si>
    <t>NAV</t>
  </si>
  <si>
    <t>NEO GX33 MT</t>
  </si>
  <si>
    <t>Izglītības iestādes komplektācijas dators</t>
  </si>
  <si>
    <t>NUC Core i5</t>
  </si>
  <si>
    <t>NUC_i3</t>
  </si>
  <si>
    <t>NUC6I5SYH</t>
  </si>
  <si>
    <t>NUC7i5</t>
  </si>
  <si>
    <t>OP3000</t>
  </si>
  <si>
    <t>OP3090</t>
  </si>
  <si>
    <t>ORDI MS1570</t>
  </si>
  <si>
    <t>Packard Bell ENTE 69BM</t>
  </si>
  <si>
    <t>Packard Bell En-TE69-HW</t>
  </si>
  <si>
    <t>Samsung 24T45F</t>
  </si>
  <si>
    <t>SAMSUNG 530U3C</t>
  </si>
  <si>
    <t>Samsung 943NW</t>
  </si>
  <si>
    <t>Samsung S23A300B</t>
  </si>
  <si>
    <t>Samsung S23B300BS</t>
  </si>
  <si>
    <t>SBID 6052i</t>
  </si>
  <si>
    <t>Vector AK09.M10</t>
  </si>
  <si>
    <t>Vector Vectron AK10.M27</t>
  </si>
  <si>
    <t>Satelite L50-B-11H</t>
  </si>
  <si>
    <t>VA1912</t>
  </si>
  <si>
    <t>VX1945WM</t>
  </si>
  <si>
    <t>VX2453M</t>
  </si>
  <si>
    <t>VX2453MH</t>
  </si>
  <si>
    <t>acer_aspiree5-571-334a</t>
  </si>
  <si>
    <t>acer_aspiree5-572g-56q1</t>
  </si>
  <si>
    <t>acer_e1_570</t>
  </si>
  <si>
    <t>acer_e527</t>
  </si>
  <si>
    <t>acer_es1_511</t>
  </si>
  <si>
    <t>acer_tm5720</t>
  </si>
  <si>
    <t>acer_tmp_215_52_15.6</t>
  </si>
  <si>
    <t>acer_travelmate_p2</t>
  </si>
  <si>
    <t>acer_v193hovb</t>
  </si>
  <si>
    <t>apple_ipadmini4</t>
  </si>
  <si>
    <t>apple_macbookair</t>
  </si>
  <si>
    <t>apple_macbookpro</t>
  </si>
  <si>
    <t>asus_chromebook_cb1</t>
  </si>
  <si>
    <t>asus_expertbookb1</t>
  </si>
  <si>
    <t>asus_k53e</t>
  </si>
  <si>
    <t>asus_x555l</t>
  </si>
  <si>
    <t>asus_zenpadz300cnl</t>
  </si>
  <si>
    <t>ata_nuc</t>
  </si>
  <si>
    <t>atea_vectron</t>
  </si>
  <si>
    <t>atea_vectron_ak17</t>
  </si>
  <si>
    <t>atea_vectron_ak20</t>
  </si>
  <si>
    <t>atea_vectronak10</t>
  </si>
  <si>
    <t>atea_vectronak11</t>
  </si>
  <si>
    <t>atea_vectronak14</t>
  </si>
  <si>
    <t>atomik_it81</t>
  </si>
  <si>
    <t>benq_g950a</t>
  </si>
  <si>
    <t>capital_neo</t>
  </si>
  <si>
    <t>capital_neo_business</t>
  </si>
  <si>
    <t>capital_neo_gx16_k61</t>
  </si>
  <si>
    <t>capital_neo_gx17</t>
  </si>
  <si>
    <t>capital_neo_gx25_eis_i3</t>
  </si>
  <si>
    <t>dell_inspirion_15</t>
  </si>
  <si>
    <t>dell_inspiron15</t>
  </si>
  <si>
    <t>dell_inspiron5520</t>
  </si>
  <si>
    <t>dell_inspiron5770</t>
  </si>
  <si>
    <t>dell_latitude</t>
  </si>
  <si>
    <t>dell_latitude_3310</t>
  </si>
  <si>
    <t>dell_latitude_5430</t>
  </si>
  <si>
    <t>dell_latitude_5590</t>
  </si>
  <si>
    <t>dell_latitude3330</t>
  </si>
  <si>
    <t>dell_latitude3340</t>
  </si>
  <si>
    <t>dell_latitude3400</t>
  </si>
  <si>
    <t>dell_latitude3490</t>
  </si>
  <si>
    <t>dell_latitude3510</t>
  </si>
  <si>
    <t>dell_latitude3520</t>
  </si>
  <si>
    <t>dell_latitude3590</t>
  </si>
  <si>
    <t>dell_latitude5400</t>
  </si>
  <si>
    <t>dell_latitude5410</t>
  </si>
  <si>
    <t>dell_latitude5420</t>
  </si>
  <si>
    <t>dell_latitude5440</t>
  </si>
  <si>
    <t>dell_latitude5500</t>
  </si>
  <si>
    <t>dell_latitude5510</t>
  </si>
  <si>
    <t>dell_latitude5520</t>
  </si>
  <si>
    <t>dell_latitude5530</t>
  </si>
  <si>
    <t>dell_latitude5540</t>
  </si>
  <si>
    <t>dell_latitude6400</t>
  </si>
  <si>
    <t>dell_latitude6520</t>
  </si>
  <si>
    <t>dell_latitude6530</t>
  </si>
  <si>
    <t>dell_latitude7440</t>
  </si>
  <si>
    <t>dell_latitude7490</t>
  </si>
  <si>
    <t>dell_latitudee5550</t>
  </si>
  <si>
    <t>dell_latitudes5440</t>
  </si>
  <si>
    <t>dell_op_3000</t>
  </si>
  <si>
    <t>dell_op_3000_micro</t>
  </si>
  <si>
    <t>dell_op_3090</t>
  </si>
  <si>
    <t>dell_optiplex_3280</t>
  </si>
  <si>
    <t>dell_optiplex_5060_sff</t>
  </si>
  <si>
    <t>dell_optiplex_5400_aio</t>
  </si>
  <si>
    <t>dell_optiplex_5480</t>
  </si>
  <si>
    <t>dell_optiplex_7400</t>
  </si>
  <si>
    <t>dell_optiplex_7480</t>
  </si>
  <si>
    <t>dell_optiplex1700</t>
  </si>
  <si>
    <t>dell_optiplex3020</t>
  </si>
  <si>
    <t>dell_optiplex3480</t>
  </si>
  <si>
    <t>dell_optiplex5000</t>
  </si>
  <si>
    <t>dell_optiplex5050</t>
  </si>
  <si>
    <t>dell_optiplex5060</t>
  </si>
  <si>
    <t>dell_optiplex5520</t>
  </si>
  <si>
    <t>dell_optiplex7010</t>
  </si>
  <si>
    <t>dell_optiplex7460</t>
  </si>
  <si>
    <t>dell_optiplex7470</t>
  </si>
  <si>
    <t>dell_optiplex755</t>
  </si>
  <si>
    <t>dell_optiplex790</t>
  </si>
  <si>
    <t>dell_optiplexgx280</t>
  </si>
  <si>
    <t>dell_p2317h23</t>
  </si>
  <si>
    <t>dell_p2425h</t>
  </si>
  <si>
    <t>dell_p3421w</t>
  </si>
  <si>
    <t>dell_precision_7670</t>
  </si>
  <si>
    <t>dell_precision1700</t>
  </si>
  <si>
    <t>dell_vostro</t>
  </si>
  <si>
    <t>dell_vostro_5470</t>
  </si>
  <si>
    <t>dell_vostro15</t>
  </si>
  <si>
    <t>dell_vostro3490</t>
  </si>
  <si>
    <t>dell_vostro3491</t>
  </si>
  <si>
    <t>dell_vostro3500</t>
  </si>
  <si>
    <t>dell_vostro3501</t>
  </si>
  <si>
    <t>dell_vostro3510</t>
  </si>
  <si>
    <t>dell_vostro3520</t>
  </si>
  <si>
    <t>dell_vostro3560</t>
  </si>
  <si>
    <t>dell_vostro3568</t>
  </si>
  <si>
    <t>dell_vostro3580</t>
  </si>
  <si>
    <t>dell_vostro3590</t>
  </si>
  <si>
    <t>dell_vostro35903590</t>
  </si>
  <si>
    <t>dell_vostro3591</t>
  </si>
  <si>
    <t>dell_vostro5501</t>
  </si>
  <si>
    <t>elitescreens_t120nwv1</t>
  </si>
  <si>
    <t>elitescreens_vmax136xws2</t>
  </si>
  <si>
    <t>fujitsu_esprimo_e900</t>
  </si>
  <si>
    <t>fujitsu_esprimop557</t>
  </si>
  <si>
    <t>fujitsu_lifebook_e459</t>
  </si>
  <si>
    <t>hp_600g1</t>
  </si>
  <si>
    <t>hp_8100_elite_sff</t>
  </si>
  <si>
    <t>hp_compaq_6005_pro_sff</t>
  </si>
  <si>
    <t>hp_compaq_8000_elite_usdt</t>
  </si>
  <si>
    <t>hp_compaqtft1501</t>
  </si>
  <si>
    <t>hp_dc7700sff</t>
  </si>
  <si>
    <t>hp_elite_desk_800</t>
  </si>
  <si>
    <t>hp_elitebook360</t>
  </si>
  <si>
    <t>hp_elitebook655</t>
  </si>
  <si>
    <t>hp_elitebook820</t>
  </si>
  <si>
    <t>hp_elitebook840</t>
  </si>
  <si>
    <t>hp_elitebook845</t>
  </si>
  <si>
    <t>hp_elitebook850</t>
  </si>
  <si>
    <t>hp_elitedisplaye201</t>
  </si>
  <si>
    <t>hp_elitedisplaye221</t>
  </si>
  <si>
    <t>hp_elitedisplaye231</t>
  </si>
  <si>
    <t>hp_eliteone800g3</t>
  </si>
  <si>
    <t>hp_elitepad1000</t>
  </si>
  <si>
    <t>hp_elitepad900</t>
  </si>
  <si>
    <t>hp_la2205wg</t>
  </si>
  <si>
    <t>hp_la2206xc</t>
  </si>
  <si>
    <t>hp_probook_455_g9</t>
  </si>
  <si>
    <t>hp_probook_6550b</t>
  </si>
  <si>
    <t>hp_z27qg3</t>
  </si>
  <si>
    <t>hp_zbook17</t>
  </si>
  <si>
    <t>iiyama_prolitet2453mis-b1</t>
  </si>
  <si>
    <t>intel_core</t>
  </si>
  <si>
    <t>intel_db65al</t>
  </si>
  <si>
    <t>intel_nuc_615</t>
  </si>
  <si>
    <t>intel_nuc_i3</t>
  </si>
  <si>
    <t>intelpentium_g620</t>
  </si>
  <si>
    <t>intelpentium_g850</t>
  </si>
  <si>
    <t>lenovo_essentialv110-15</t>
  </si>
  <si>
    <t>lenovo_ideatab4</t>
  </si>
  <si>
    <t>lenovo_ideatabp11</t>
  </si>
  <si>
    <t>lenovo_idepad_320</t>
  </si>
  <si>
    <t>lenovo_miix320</t>
  </si>
  <si>
    <t>lenovo_s340-15iwl</t>
  </si>
  <si>
    <t>lenovo_think_centre_m810z</t>
  </si>
  <si>
    <t>lenovo_think_centre_m820z_aio</t>
  </si>
  <si>
    <t>lenovo_thinkcentre_m630e</t>
  </si>
  <si>
    <t>lenovo_thinkcentre_m80</t>
  </si>
  <si>
    <t>lenovo_thinkcentre_tiny_in_one_24_gen_3</t>
  </si>
  <si>
    <t>lenovo_thinkpad</t>
  </si>
  <si>
    <t>lenovo_thinkpad_e580</t>
  </si>
  <si>
    <t>lenovo_thinkpade15</t>
  </si>
  <si>
    <t>lenovo_thinkpade15g3amd</t>
  </si>
  <si>
    <t>lenovo_thinkpade16</t>
  </si>
  <si>
    <t>lenovo_thinkpade540</t>
  </si>
  <si>
    <t>lenovo_thinkpade550</t>
  </si>
  <si>
    <t>lenovo_thinkpade560</t>
  </si>
  <si>
    <t>lenovo_thinkvisionp27</t>
  </si>
  <si>
    <t>lenovo_v130_15ikb</t>
  </si>
  <si>
    <t>lenovo_v15_g4_iru</t>
  </si>
  <si>
    <t>lenovo_v15_iil_15.6</t>
  </si>
  <si>
    <t>lenovo_yoga3pro</t>
  </si>
  <si>
    <t>lenovo_yogatab3</t>
  </si>
  <si>
    <t>lenovo_yogatablet2</t>
  </si>
  <si>
    <t>lititude_3570</t>
  </si>
  <si>
    <t>lititude_3580</t>
  </si>
  <si>
    <t>lititude_5520</t>
  </si>
  <si>
    <t>macbook_air</t>
  </si>
  <si>
    <t>nav</t>
  </si>
  <si>
    <t>neo_gx33_mt</t>
  </si>
  <si>
    <t>noname</t>
  </si>
  <si>
    <t>nuc_core_i5</t>
  </si>
  <si>
    <t>nuc_i3</t>
  </si>
  <si>
    <t>nuc6i5syh</t>
  </si>
  <si>
    <t>nuc7i5</t>
  </si>
  <si>
    <t>op3000</t>
  </si>
  <si>
    <t>op3090</t>
  </si>
  <si>
    <t>ordi_ms1570</t>
  </si>
  <si>
    <t>packard_bell_ente_69bm</t>
  </si>
  <si>
    <t>packard_bell_en-te69-hw</t>
  </si>
  <si>
    <t>philips_200v4lab00</t>
  </si>
  <si>
    <t>samsung_24t45f</t>
  </si>
  <si>
    <t>samsung_530u3c</t>
  </si>
  <si>
    <t>samsung_943nw</t>
  </si>
  <si>
    <t>samsung_ls23e45kbsen</t>
  </si>
  <si>
    <t>samsung_ls23e45kbsne</t>
  </si>
  <si>
    <t>samsung_miix520</t>
  </si>
  <si>
    <t>samsung_s23a300b</t>
  </si>
  <si>
    <t>samsung_s23b300bs</t>
  </si>
  <si>
    <t>samsung_tabletgalaxy</t>
  </si>
  <si>
    <t>Acer Aspire 5750</t>
  </si>
  <si>
    <t>Acer Aspire E1-510</t>
  </si>
  <si>
    <t>Acer Aspire E5-571G</t>
  </si>
  <si>
    <t>Acer Aspire E5-573G</t>
  </si>
  <si>
    <t>Acer Aspire ES1-531</t>
  </si>
  <si>
    <t>Acer Travel Mate P2</t>
  </si>
  <si>
    <t>Acer X555L</t>
  </si>
  <si>
    <t>Apple iPad Air</t>
  </si>
  <si>
    <t>ASUS F80L</t>
  </si>
  <si>
    <t>Asus MS410y Dual</t>
  </si>
  <si>
    <t>Asus VivoBook F17/04V</t>
  </si>
  <si>
    <t>Asus X515JA</t>
  </si>
  <si>
    <t>ATEA Vectron AK12</t>
  </si>
  <si>
    <t>Capital NEO GX25</t>
  </si>
  <si>
    <t>Capital Neo X33</t>
  </si>
  <si>
    <t>Dell Inspiron 15</t>
  </si>
  <si>
    <t>DELL Inspiron N411</t>
  </si>
  <si>
    <t>DELL Optipleks990</t>
  </si>
  <si>
    <t>DELL OptiPlex 3070 MFF</t>
  </si>
  <si>
    <t>Dell Vostro 1015</t>
  </si>
  <si>
    <t>HP 250 G3</t>
  </si>
  <si>
    <t>HP 250 G7</t>
  </si>
  <si>
    <t>HP 350 G1</t>
  </si>
  <si>
    <t>HP 4510S</t>
  </si>
  <si>
    <t>HP Compac DC7900</t>
  </si>
  <si>
    <t>HP Compaq Presario CQ57</t>
  </si>
  <si>
    <t>HP Compaq Presario CQ62-200</t>
  </si>
  <si>
    <t>HP Compaq Presario CQ71-405SO</t>
  </si>
  <si>
    <t>HP D40</t>
  </si>
  <si>
    <t>HP Pavilion g6-2025sa</t>
  </si>
  <si>
    <t>HP PRO 3500</t>
  </si>
  <si>
    <t>HP ProBook 4520s</t>
  </si>
  <si>
    <t>HP ProDesk 400 G6</t>
  </si>
  <si>
    <t>HP ProDesk 400 G7</t>
  </si>
  <si>
    <t>Intel Celeron</t>
  </si>
  <si>
    <t>Intel Core I7-4770</t>
  </si>
  <si>
    <t>Intel Dual Core E5300</t>
  </si>
  <si>
    <t>Intel E8400</t>
  </si>
  <si>
    <t>INTEL Pentinum Dual Core E6500</t>
  </si>
  <si>
    <t>Intel Pentium G3450</t>
  </si>
  <si>
    <t>Intel Pentium G870</t>
  </si>
  <si>
    <t>Lenovo Essential B590</t>
  </si>
  <si>
    <t>Lenovo G50-30</t>
  </si>
  <si>
    <t>Lenovo IdeaPad 300</t>
  </si>
  <si>
    <t>Lenovo IdeaPad 510S</t>
  </si>
  <si>
    <t>Lenovo IdeaPad 700-15ISK</t>
  </si>
  <si>
    <t>LENOVO IdeaPad G50-70</t>
  </si>
  <si>
    <t>Lenovo IdePad Flex 5</t>
  </si>
  <si>
    <t>Lenovo ThinkCentre M73</t>
  </si>
  <si>
    <t>Lenovo ThinkPad E520</t>
  </si>
  <si>
    <t>Lenovo ThinkPad T60</t>
  </si>
  <si>
    <t>Lenovo V330-14IKB</t>
  </si>
  <si>
    <t>Lenovo V330-15IKB</t>
  </si>
  <si>
    <t>Lenovo V35s-07ADA</t>
  </si>
  <si>
    <t>LG 55LW340C</t>
  </si>
  <si>
    <t>Mac Mini QC Apple M1</t>
  </si>
  <si>
    <t>Monitors DELL P2425</t>
  </si>
  <si>
    <t>Ordi 820 Pro</t>
  </si>
  <si>
    <t>Packard Bell EasyNote TE11HC</t>
  </si>
  <si>
    <t>Philips Q-Line BDL4330QL</t>
  </si>
  <si>
    <t>Prestigio Muze 3231</t>
  </si>
  <si>
    <t>Samsung Galaxy Tab A SM-T580</t>
  </si>
  <si>
    <t>Samsung NP300E5A</t>
  </si>
  <si>
    <t>acer_aspire_5750</t>
  </si>
  <si>
    <t>acer_aspire_e1-510</t>
  </si>
  <si>
    <t>acer_aspire_e5-571g</t>
  </si>
  <si>
    <t>acer_aspire_e5-573g</t>
  </si>
  <si>
    <t>acer_aspire_es1-531</t>
  </si>
  <si>
    <t>acer_travel_mate_p2</t>
  </si>
  <si>
    <t>acer_x555l</t>
  </si>
  <si>
    <t>apple_ipad_air</t>
  </si>
  <si>
    <t>asus_f80l</t>
  </si>
  <si>
    <t>asus_ms410y_dual</t>
  </si>
  <si>
    <t>asus_vivobook_f1704v</t>
  </si>
  <si>
    <t>asus_x515ja</t>
  </si>
  <si>
    <t>atea_vectron_ak12</t>
  </si>
  <si>
    <t>capital_neo_gx25</t>
  </si>
  <si>
    <t>capital_neo_x33</t>
  </si>
  <si>
    <t>dell_inspiron_15</t>
  </si>
  <si>
    <t>dell_inspiron_n411</t>
  </si>
  <si>
    <t>dell_optipleks990</t>
  </si>
  <si>
    <t>dell_optiplex_3070_mff</t>
  </si>
  <si>
    <t>dell_vostro_1015</t>
  </si>
  <si>
    <t>hp_250_g3</t>
  </si>
  <si>
    <t>hp_250_g7</t>
  </si>
  <si>
    <t>hp_350_g1</t>
  </si>
  <si>
    <t>hp_4510s</t>
  </si>
  <si>
    <t>hp_compac_dc7900</t>
  </si>
  <si>
    <t>hp_compaq_presario_cq57</t>
  </si>
  <si>
    <t>hp_compaq_presario_cq62-200</t>
  </si>
  <si>
    <t>hp_compaq_presario_cq71-405so</t>
  </si>
  <si>
    <t>hp_d40</t>
  </si>
  <si>
    <t>hp_pavilion_g6-2025sa</t>
  </si>
  <si>
    <t>hp_pro_3500</t>
  </si>
  <si>
    <t>hp_probook_4520s</t>
  </si>
  <si>
    <t>hp_prodesk_400_g6</t>
  </si>
  <si>
    <t>hp_prodesk_400_g7</t>
  </si>
  <si>
    <t>intel_celeron</t>
  </si>
  <si>
    <t>intel_core_i7-4770</t>
  </si>
  <si>
    <t>intel_dual_core_e5300</t>
  </si>
  <si>
    <t>intel_e8400</t>
  </si>
  <si>
    <t>intel_pentinum_dual_core_e6500</t>
  </si>
  <si>
    <t>intel_pentium_g3450</t>
  </si>
  <si>
    <t>intel_pentium_g870</t>
  </si>
  <si>
    <t>lenovo_essential_b590</t>
  </si>
  <si>
    <t>lenovo_g50-30</t>
  </si>
  <si>
    <t>lenovo_ideapad_300</t>
  </si>
  <si>
    <t>lenovo_ideapad_510s</t>
  </si>
  <si>
    <t>lenovo_ideapad_700-15isk</t>
  </si>
  <si>
    <t>lenovo_ideapad_g50-70</t>
  </si>
  <si>
    <t>lenovo_idepad_flex_5</t>
  </si>
  <si>
    <t>lenovo_thinkcentre_m73</t>
  </si>
  <si>
    <t>lenovo_thinkpad_e520</t>
  </si>
  <si>
    <t>lenovo_thinkpad_t60</t>
  </si>
  <si>
    <t>lenovo_v330-14ikb</t>
  </si>
  <si>
    <t>lenovo_v330-15ikb</t>
  </si>
  <si>
    <t>lenovo_v35s-07ada</t>
  </si>
  <si>
    <t>lg_55lw340c</t>
  </si>
  <si>
    <t>mac_mini_qc_apple_m1</t>
  </si>
  <si>
    <t>monitors_dell_p2425</t>
  </si>
  <si>
    <t>ordi_820_pro</t>
  </si>
  <si>
    <t>packard_bell_easynote_te11hc</t>
  </si>
  <si>
    <t>philips_q-line_bdl4330ql</t>
  </si>
  <si>
    <t>prestigio_muze_3231</t>
  </si>
  <si>
    <t>samsung_galaxy_tab_a_sm-t580</t>
  </si>
  <si>
    <t>samsung_np300e5a</t>
  </si>
  <si>
    <t>acer_aspire_3_a315</t>
  </si>
  <si>
    <t>acer_aspire_5349</t>
  </si>
  <si>
    <t>acer_aspire_e1-522</t>
  </si>
  <si>
    <t>acer_aspire_e1-571</t>
  </si>
  <si>
    <t>acer_aspire_e5-571</t>
  </si>
  <si>
    <t>acer_aspire_es1-571</t>
  </si>
  <si>
    <t>acer_aspire_f5-573g</t>
  </si>
  <si>
    <t>acer_emachines_e728</t>
  </si>
  <si>
    <t>acer_es-571</t>
  </si>
  <si>
    <t>acer_v3-531</t>
  </si>
  <si>
    <t>amd_ryzen_5</t>
  </si>
  <si>
    <t>amd_sempron_le-1100</t>
  </si>
  <si>
    <t>asus_d509</t>
  </si>
  <si>
    <t>atea_vectron_ak10.m33</t>
  </si>
  <si>
    <t>benq_ew2480</t>
  </si>
  <si>
    <t>benq_gw2255</t>
  </si>
  <si>
    <t>capital_neo_c</t>
  </si>
  <si>
    <t>capital_neo_gx29</t>
  </si>
  <si>
    <t>dell_e2213</t>
  </si>
  <si>
    <t>dell_latitude_14-3490</t>
  </si>
  <si>
    <t>dell_latitude_3480</t>
  </si>
  <si>
    <t>dell_latitude_e5540</t>
  </si>
  <si>
    <t>dell_optiplex</t>
  </si>
  <si>
    <t>dell_optiplex_3010</t>
  </si>
  <si>
    <t>dell_optiplex_3050</t>
  </si>
  <si>
    <t>dell_optiplex_3070</t>
  </si>
  <si>
    <t>dell_optiplex_3090</t>
  </si>
  <si>
    <t>dell_optiplex_7020</t>
  </si>
  <si>
    <t>dell_optiplex_990</t>
  </si>
  <si>
    <t>fujitsu_b22w-6</t>
  </si>
  <si>
    <t>hp_255_g7</t>
  </si>
  <si>
    <t>hp_elitedesk_800_g2</t>
  </si>
  <si>
    <t>hp_elitedisplay_e233</t>
  </si>
  <si>
    <t>hp_probook_450_g7</t>
  </si>
  <si>
    <t>hp_probook_455_g10</t>
  </si>
  <si>
    <t>hp_probook_455_g7</t>
  </si>
  <si>
    <t>hp_probook_455_g8</t>
  </si>
  <si>
    <t>hp_prodesk_400_g9</t>
  </si>
  <si>
    <t>hp_prodesk_405_g6</t>
  </si>
  <si>
    <t>hp_zr2330w</t>
  </si>
  <si>
    <t>intel_core_i3-6100</t>
  </si>
  <si>
    <t>lenovo_b50-45</t>
  </si>
  <si>
    <t>lenovo_ideapad_330s</t>
  </si>
  <si>
    <t>lenovo_ideapad_700</t>
  </si>
  <si>
    <t>lenovo_ideatab_m10_gen2</t>
  </si>
  <si>
    <t>lenovo_m73</t>
  </si>
  <si>
    <t>lenovo_miix_2_10</t>
  </si>
  <si>
    <t>lenovo_thinkvision_e24-28</t>
  </si>
  <si>
    <t>lenovo_v15-ada</t>
  </si>
  <si>
    <t>lenovo_v520</t>
  </si>
  <si>
    <t>lenovo_yoga_smart_tab</t>
  </si>
  <si>
    <t>lg_20m37a-b</t>
  </si>
  <si>
    <t>philips_243s7ejmb</t>
  </si>
  <si>
    <t>philips_243s7eymb</t>
  </si>
  <si>
    <t>samsung_np350v5c</t>
  </si>
  <si>
    <t>samsung_s22d390h</t>
  </si>
  <si>
    <t>samsung_s24c650</t>
  </si>
  <si>
    <t>Acer Aspire 3 A315</t>
  </si>
  <si>
    <t>Acer Aspire 5349</t>
  </si>
  <si>
    <t>Acer Aspire E1-522</t>
  </si>
  <si>
    <t>Acer Aspire E1-571</t>
  </si>
  <si>
    <t>Acer Aspire E5-571</t>
  </si>
  <si>
    <t>Acer Aspire ES1-571</t>
  </si>
  <si>
    <t>Acer Aspire F5-573G</t>
  </si>
  <si>
    <t>Acer eMachines E728</t>
  </si>
  <si>
    <t>Acer ES-571</t>
  </si>
  <si>
    <t>Acer v3-531</t>
  </si>
  <si>
    <t>AMD Ryzen 5</t>
  </si>
  <si>
    <t>AMD Sempron LE-1100</t>
  </si>
  <si>
    <t>Asus D509</t>
  </si>
  <si>
    <t>Atea Vectron AK10.M33</t>
  </si>
  <si>
    <t>BenQ EW2480</t>
  </si>
  <si>
    <t>BenQ GW2255</t>
  </si>
  <si>
    <t>Capital NEO C</t>
  </si>
  <si>
    <t>Capital NEO GX29</t>
  </si>
  <si>
    <t>Dell E2213</t>
  </si>
  <si>
    <t>DELL Latitude 14-3490</t>
  </si>
  <si>
    <t>Dell Latitude 3480</t>
  </si>
  <si>
    <t>Dell Latitude E5540</t>
  </si>
  <si>
    <t>Dell Optiplex</t>
  </si>
  <si>
    <t>Dell Optiplex 3010</t>
  </si>
  <si>
    <t>Dell Optiplex 3050</t>
  </si>
  <si>
    <t>Dell OptiPlex 3070</t>
  </si>
  <si>
    <t>Dell OptiPlex 3090</t>
  </si>
  <si>
    <t>Dell OPTIPLEX 7020</t>
  </si>
  <si>
    <t>Dell Optiplex 990</t>
  </si>
  <si>
    <t>Fujitsu B22W-6</t>
  </si>
  <si>
    <t>HP 255 G7</t>
  </si>
  <si>
    <t>HP EliteDesk 800 G2</t>
  </si>
  <si>
    <t>HP EliteDisplay E233</t>
  </si>
  <si>
    <t>HP ProBook 450 G7</t>
  </si>
  <si>
    <t>HP ProBook 455 G10</t>
  </si>
  <si>
    <t>HP ProBook 455 G7</t>
  </si>
  <si>
    <t>HP ProBook 455 G8</t>
  </si>
  <si>
    <t>HP ProDesk 400 G9</t>
  </si>
  <si>
    <t>HP ProDesk 405 G6</t>
  </si>
  <si>
    <t>HP ZR2330w</t>
  </si>
  <si>
    <t>Intel core i3-6100</t>
  </si>
  <si>
    <t>Lenovo B50-45</t>
  </si>
  <si>
    <t>Lenovo IdeaPad 330s</t>
  </si>
  <si>
    <t>Lenovo ideapad 700</t>
  </si>
  <si>
    <t>Lenovo IdeaTab M10 Gen2</t>
  </si>
  <si>
    <t>Lenovo M73</t>
  </si>
  <si>
    <t>Lenovo Miix 2 10</t>
  </si>
  <si>
    <t>Lenovo Thinkvision E24-28</t>
  </si>
  <si>
    <t>Lenovo V15-ADA</t>
  </si>
  <si>
    <t>Lenovo V520</t>
  </si>
  <si>
    <t>Lenovo Yoga Smart Tab</t>
  </si>
  <si>
    <t>LG 20M37A-B</t>
  </si>
  <si>
    <t>Philips 243S7EJMB</t>
  </si>
  <si>
    <t>Philips 243S7EYMB</t>
  </si>
  <si>
    <t>Samsung NP350V5C</t>
  </si>
  <si>
    <t>Samsung S22D390H</t>
  </si>
  <si>
    <t>Samsung S24C650</t>
  </si>
  <si>
    <t>elite_screens</t>
  </si>
  <si>
    <t>intel</t>
  </si>
  <si>
    <t>Benq</t>
  </si>
  <si>
    <t>Intel</t>
  </si>
  <si>
    <t>viewsonic_va916</t>
  </si>
  <si>
    <t>hp_elitebook_8460p</t>
  </si>
  <si>
    <t>philips_223v5l</t>
  </si>
  <si>
    <t>lenovo_t420</t>
  </si>
  <si>
    <t>lenovo_s510</t>
  </si>
  <si>
    <t>aoc_e2250swdnk</t>
  </si>
  <si>
    <t>atea_vectron_ak11</t>
  </si>
  <si>
    <t>lg_50pt353</t>
  </si>
  <si>
    <t>hp_probook_400_g5</t>
  </si>
  <si>
    <t>lenovo_thinkvision_e24-29</t>
  </si>
  <si>
    <t>hp_probook_450_g5</t>
  </si>
  <si>
    <t>hp_255_g8</t>
  </si>
  <si>
    <t>hp_proone_440_g6</t>
  </si>
  <si>
    <t>asus_u50f</t>
  </si>
  <si>
    <t>hp_630</t>
  </si>
  <si>
    <t>hp_probook_650_g4</t>
  </si>
  <si>
    <t>dell_optiplex_7040</t>
  </si>
  <si>
    <t>hp_prodesk_400_g5_mt</t>
  </si>
  <si>
    <t>dell_inspiron_n5050</t>
  </si>
  <si>
    <t>aoc_e2251fwu</t>
  </si>
  <si>
    <t>fujitsu_lifebook_ah531</t>
  </si>
  <si>
    <t>asus_ve198s_19_led</t>
  </si>
  <si>
    <t>hp_desktop_pro_pci_mt</t>
  </si>
  <si>
    <t>phillips_223v5l</t>
  </si>
  <si>
    <t>emachines_eme528</t>
  </si>
  <si>
    <t>lg_l1730s</t>
  </si>
  <si>
    <t>aoc_e2250swnk</t>
  </si>
  <si>
    <t>dell_latitude_e6410</t>
  </si>
  <si>
    <t>hp_probook_450_g8</t>
  </si>
  <si>
    <t>hp_elitedesk_400_g2_mt</t>
  </si>
  <si>
    <t>hp_250_g6</t>
  </si>
  <si>
    <t>fujitsu_esprimo_c710</t>
  </si>
  <si>
    <t>benq_gl2250m</t>
  </si>
  <si>
    <t>hp_prodesk_600_g4_mt</t>
  </si>
  <si>
    <t>samsung_lcd_27_s27e650d</t>
  </si>
  <si>
    <t>acer_travelmate_p215-52</t>
  </si>
  <si>
    <t>hp_prodesk_400_g7_small_form_factor_pc</t>
  </si>
  <si>
    <t>philips_221s6l</t>
  </si>
  <si>
    <t>dell_p2319h</t>
  </si>
  <si>
    <t>philips_221s3l_brilliance</t>
  </si>
  <si>
    <t>hp_compaq_elite_8300</t>
  </si>
  <si>
    <t>lg_24bk550y</t>
  </si>
  <si>
    <t>acer_aspire_e1-572</t>
  </si>
  <si>
    <t>dell_optiplex_sff_7020</t>
  </si>
  <si>
    <t>hp_probook_4530s</t>
  </si>
  <si>
    <t>samsung_720n</t>
  </si>
  <si>
    <t>hp_elitedesk_800_g2_twr</t>
  </si>
  <si>
    <t>dell_optiplex_5040</t>
  </si>
  <si>
    <t>acer_iconia_a3-a20_10.1</t>
  </si>
  <si>
    <t>dell_p2425</t>
  </si>
  <si>
    <t>hp_prodesk_400_g2_mt</t>
  </si>
  <si>
    <t>dell_inspiron_n5040</t>
  </si>
  <si>
    <t>benq_gl225m</t>
  </si>
  <si>
    <t>benq_21.5_gw2270h</t>
  </si>
  <si>
    <t>benq_g700d</t>
  </si>
  <si>
    <t>hp_elitedesk_705_g4</t>
  </si>
  <si>
    <t>philips_19s4lsb500</t>
  </si>
  <si>
    <t>viewsonic_ve710b</t>
  </si>
  <si>
    <t>Acer Aspire E1-572</t>
  </si>
  <si>
    <t>ACER Iconia A3-A20 10.1"</t>
  </si>
  <si>
    <t>Acer TravelMate P215-52</t>
  </si>
  <si>
    <t>AOC E2250Swdnk</t>
  </si>
  <si>
    <t>AOC e2250Swnk</t>
  </si>
  <si>
    <t>AOC E2251Fwu</t>
  </si>
  <si>
    <t>Asus U50F</t>
  </si>
  <si>
    <t>ASUS VE198S 19" LED</t>
  </si>
  <si>
    <t>ATEA Vectron AK11</t>
  </si>
  <si>
    <t>Benq 21.5" GW2270H</t>
  </si>
  <si>
    <t>Benq G700D</t>
  </si>
  <si>
    <t>Benq GL2250M</t>
  </si>
  <si>
    <t>Benq GL225M</t>
  </si>
  <si>
    <t>Dell Inspiron N5040</t>
  </si>
  <si>
    <t>Dell Inspiron N5050</t>
  </si>
  <si>
    <t>Dell Latitude E6410</t>
  </si>
  <si>
    <t>Dell OptiPlex 5040</t>
  </si>
  <si>
    <t>Dell OptiPlex 7040</t>
  </si>
  <si>
    <t>Dell OptiPlex SFF 7020</t>
  </si>
  <si>
    <t>Dell P2319H</t>
  </si>
  <si>
    <t>Dell P2425</t>
  </si>
  <si>
    <t>eMachines eME528</t>
  </si>
  <si>
    <t>FUJITSU ESPRIMO C710</t>
  </si>
  <si>
    <t>FUJITSU LIFEBOOK AH531</t>
  </si>
  <si>
    <t>HP 250 G6</t>
  </si>
  <si>
    <t>HP 255 G8</t>
  </si>
  <si>
    <t>HP 630</t>
  </si>
  <si>
    <t>HP Compaq Elite 8300</t>
  </si>
  <si>
    <t>HP Desktop Pro PCI MT</t>
  </si>
  <si>
    <t>HP EliteBook 8460p</t>
  </si>
  <si>
    <t>HP EliteDesk 400 G2 MT</t>
  </si>
  <si>
    <t>HP EliteDesk 705 G4</t>
  </si>
  <si>
    <t>HP EliteDesk 800 G2 TWR</t>
  </si>
  <si>
    <t>HP ProBook 400 G5</t>
  </si>
  <si>
    <t>HP ProBook 450 G5</t>
  </si>
  <si>
    <t>HP ProBook 450 G8</t>
  </si>
  <si>
    <t>HP ProBook 4530s</t>
  </si>
  <si>
    <t>HP ProBook 650 G4</t>
  </si>
  <si>
    <t>HP ProDesk 400 G2 MT</t>
  </si>
  <si>
    <t>HP ProDesk 400 G5 MT</t>
  </si>
  <si>
    <t>HP ProDesk 400 G7 Small Form Factor PC</t>
  </si>
  <si>
    <t>HP ProDesk 600 G4 MT</t>
  </si>
  <si>
    <t>HP ProOne 440 G6</t>
  </si>
  <si>
    <t>Lenovo S510</t>
  </si>
  <si>
    <t>Lenovo T420</t>
  </si>
  <si>
    <t>Lenovo Thinkvision E24-29</t>
  </si>
  <si>
    <t>LG 24BK550Y</t>
  </si>
  <si>
    <t>LG 50PT353</t>
  </si>
  <si>
    <t>LG L1730S</t>
  </si>
  <si>
    <t>Philips 19S4LSB5/00</t>
  </si>
  <si>
    <t>Philips 221S3L Brilliance</t>
  </si>
  <si>
    <t>Philips 221S6L</t>
  </si>
  <si>
    <t>Philips 223V5L</t>
  </si>
  <si>
    <t>Phillips 223V5L</t>
  </si>
  <si>
    <t>Samsung 720N</t>
  </si>
  <si>
    <t>Samsung LCD 27" S27E650D</t>
  </si>
  <si>
    <t>ViewSonic VA916</t>
  </si>
  <si>
    <t>ViewSonic VE710b</t>
  </si>
  <si>
    <t>SAM 8.1.2. projekts "Uzlabot vispārējās izglītības iestāžu mācību vidi"</t>
  </si>
  <si>
    <t>sam_8.1.2._projekts</t>
  </si>
  <si>
    <t>dell_latitude_3450</t>
  </si>
  <si>
    <t>Dell Latitude 3450</t>
  </si>
  <si>
    <t>Acer Chromebook Plus 514</t>
  </si>
  <si>
    <t>acer_chromebook_plus_514</t>
  </si>
  <si>
    <t>Projekts "Izglītības iestāžu nodrošinājums pilnveidotā vispārējās izglītības satura kvalitatīvai ieviešanai pamata un vidējās izglītības pakāpē"</t>
  </si>
  <si>
    <t>projekts_nodrosin</t>
  </si>
  <si>
    <t>Pedagogiem</t>
  </si>
  <si>
    <t>pedag</t>
  </si>
  <si>
    <t>Atbalsta personālam</t>
  </si>
  <si>
    <t>atbalst</t>
  </si>
  <si>
    <t>hp_255_g10</t>
  </si>
  <si>
    <t>HP 255 G10</t>
  </si>
  <si>
    <t>asus_k55vd_sx083d</t>
  </si>
  <si>
    <t>dell_inspiron_n411z_14</t>
  </si>
  <si>
    <t>hp_250_g4</t>
  </si>
  <si>
    <t>hp_250_g4i3_5005_u_8gb_1tb_w10h</t>
  </si>
  <si>
    <t>hp_290_g3</t>
  </si>
  <si>
    <t>hp_compaq_le1711</t>
  </si>
  <si>
    <t>raspberry_pi_3_model_b</t>
  </si>
  <si>
    <t>samsung_rv518</t>
  </si>
  <si>
    <t>toshiba_satelite_l850</t>
  </si>
  <si>
    <t>trigono_v401</t>
  </si>
  <si>
    <t>trigono_wn01</t>
  </si>
  <si>
    <t>trigono_xn01</t>
  </si>
  <si>
    <t>zenbook_ux431f</t>
  </si>
  <si>
    <t>ASUS K55VD-SX083D</t>
  </si>
  <si>
    <t>DELL Inspiron N411z 14</t>
  </si>
  <si>
    <t>HP 250 G4</t>
  </si>
  <si>
    <t>HP 250 G4 i3-5005U/8GB/1TB/W10H</t>
  </si>
  <si>
    <t>HP 290 G3</t>
  </si>
  <si>
    <t>HP Compaq LE1711</t>
  </si>
  <si>
    <t>Raspberry PI 3 Model B</t>
  </si>
  <si>
    <t>SAMSUNG RV518</t>
  </si>
  <si>
    <t>Toshiba Satelite L850</t>
  </si>
  <si>
    <t>TRIGONO V401</t>
  </si>
  <si>
    <t>TRIGONO WN01</t>
  </si>
  <si>
    <t>TRIGONO XN01</t>
  </si>
  <si>
    <t>ZenBook UX431F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</si>
</sst>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rgb="FF3F3F76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theme="2" tint="-0.249977111117893"/>
      <name val="Calibri"/>
      <family val="2"/>
      <charset val="186"/>
      <scheme val="minor"/>
    </font>
    <font>
      <b/>
      <sz val="11"/>
      <color theme="2" tint="-0.249977111117893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quotePrefix="1" applyBorder="1"/>
    <xf numFmtId="0" fontId="0" fillId="0" borderId="7" xfId="0" quotePrefix="1" applyBorder="1"/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2" xfId="2" applyAlignment="1">
      <alignment horizontal="center" vertical="center"/>
    </xf>
    <xf numFmtId="0" fontId="2" fillId="3" borderId="2" xfId="2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0" fontId="1" fillId="2" borderId="1" xfId="1" applyAlignment="1">
      <alignment horizontal="center"/>
    </xf>
    <xf numFmtId="0" fontId="1" fillId="2" borderId="1" xfId="1" applyAlignment="1">
      <alignment horizontal="left"/>
    </xf>
    <xf numFmtId="0" fontId="1" fillId="2" borderId="11" xfId="1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0" fontId="6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8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3" borderId="2" xfId="2" applyFont="1" applyAlignment="1">
      <alignment horizontal="center" vertical="center" wrapText="1"/>
    </xf>
    <xf numFmtId="0" fontId="9" fillId="3" borderId="2" xfId="2" applyFont="1" applyAlignment="1">
      <alignment horizontal="center"/>
    </xf>
    <xf numFmtId="0" fontId="9" fillId="3" borderId="10" xfId="2" applyFont="1" applyBorder="1" applyAlignment="1">
      <alignment horizontal="center" vertical="center" wrapText="1"/>
    </xf>
    <xf numFmtId="0" fontId="9" fillId="3" borderId="10" xfId="2" applyFont="1" applyBorder="1" applyAlignment="1">
      <alignment horizontal="center"/>
    </xf>
    <xf numFmtId="0" fontId="9" fillId="3" borderId="2" xfId="2" applyFont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9" fontId="0" fillId="4" borderId="0" xfId="0" applyNumberFormat="1" applyFill="1" applyAlignment="1">
      <alignment horizontal="center"/>
    </xf>
    <xf numFmtId="49" fontId="7" fillId="0" borderId="9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18" xfId="0" applyBorder="1"/>
    <xf numFmtId="0" fontId="0" fillId="4" borderId="0" xfId="0" applyFill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5" fillId="2" borderId="0" xfId="1" applyFont="1" applyBorder="1" applyAlignment="1">
      <alignment horizontal="center"/>
    </xf>
    <xf numFmtId="0" fontId="9" fillId="3" borderId="0" xfId="2" applyFont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8BB7F-8317-4B1F-9367-9F7BC0D37851}">
  <dimension ref="A1:Y117"/>
  <sheetViews>
    <sheetView tabSelected="1" zoomScale="80" zoomScaleNormal="80" workbookViewId="0"/>
  </sheetViews>
  <sheetFormatPr defaultRowHeight="15" x14ac:dyDescent="0.25"/>
  <cols>
    <col min="1" max="1" width="8.85546875" style="27"/>
    <col min="2" max="2" width="29.140625" bestFit="1" customWidth="1"/>
    <col min="3" max="3" width="23.85546875" style="42" hidden="1" customWidth="1"/>
    <col min="4" max="4" width="38" style="12" customWidth="1"/>
    <col min="5" max="5" width="28.28515625" style="42" hidden="1" customWidth="1"/>
    <col min="6" max="6" width="13.42578125" style="12" customWidth="1"/>
    <col min="7" max="7" width="9.140625" style="42" hidden="1" customWidth="1"/>
    <col min="8" max="8" width="13.42578125" style="12" customWidth="1"/>
    <col min="9" max="9" width="20.85546875" style="54" customWidth="1"/>
    <col min="10" max="10" width="11.85546875" style="54" customWidth="1"/>
    <col min="11" max="11" width="13" style="12" customWidth="1"/>
    <col min="12" max="12" width="19.5703125" style="12" customWidth="1"/>
    <col min="13" max="13" width="23.85546875" style="12" customWidth="1"/>
    <col min="14" max="14" width="29" style="42" hidden="1" customWidth="1"/>
    <col min="15" max="15" width="8.85546875" style="12"/>
    <col min="16" max="16" width="9.140625" style="42" hidden="1" customWidth="1"/>
    <col min="17" max="17" width="23.85546875" style="12" bestFit="1" customWidth="1"/>
    <col min="18" max="18" width="20.140625" style="42" hidden="1" customWidth="1"/>
    <col min="19" max="19" width="12.85546875" style="12" bestFit="1" customWidth="1"/>
    <col min="20" max="20" width="9.140625" style="42" hidden="1" customWidth="1"/>
    <col min="21" max="21" width="12.5703125" style="12" bestFit="1" customWidth="1"/>
    <col min="22" max="22" width="14.42578125" style="42" hidden="1" customWidth="1"/>
  </cols>
  <sheetData>
    <row r="1" spans="1:25" ht="15.75" x14ac:dyDescent="0.25">
      <c r="A1" s="26"/>
      <c r="B1" s="24" t="s">
        <v>0</v>
      </c>
      <c r="C1" s="41"/>
      <c r="D1" s="22"/>
      <c r="E1" s="41"/>
      <c r="F1" s="22"/>
      <c r="G1" s="41"/>
      <c r="H1" s="22"/>
      <c r="I1" s="51"/>
      <c r="J1" s="51"/>
      <c r="K1" s="22"/>
      <c r="L1" s="22"/>
      <c r="M1" s="22"/>
      <c r="N1" s="41"/>
      <c r="O1" s="22"/>
      <c r="P1" s="41"/>
      <c r="Q1" s="22"/>
      <c r="R1" s="41"/>
      <c r="S1" s="22"/>
      <c r="T1" s="41"/>
      <c r="U1" s="22"/>
      <c r="V1" s="41"/>
      <c r="W1" s="23"/>
      <c r="X1" s="23"/>
      <c r="Y1" s="23"/>
    </row>
    <row r="2" spans="1:25" x14ac:dyDescent="0.25">
      <c r="A2" s="26"/>
      <c r="B2" s="23"/>
      <c r="C2" s="57" t="s">
        <v>1</v>
      </c>
      <c r="D2" s="57"/>
      <c r="E2" s="57"/>
      <c r="F2" s="22"/>
      <c r="G2" s="41"/>
      <c r="H2" s="22"/>
      <c r="I2" s="51"/>
      <c r="J2" s="51"/>
      <c r="K2" s="22"/>
      <c r="L2" s="22"/>
      <c r="M2" s="22"/>
      <c r="N2" s="41"/>
      <c r="O2" s="22"/>
      <c r="P2" s="41"/>
      <c r="Q2" s="22"/>
      <c r="R2" s="41"/>
      <c r="S2" s="22"/>
      <c r="T2" s="41"/>
      <c r="U2" s="22"/>
      <c r="V2" s="41"/>
      <c r="W2" s="23"/>
      <c r="X2" s="23"/>
      <c r="Y2" s="23"/>
    </row>
    <row r="3" spans="1:25" ht="4.5" customHeight="1" x14ac:dyDescent="0.25">
      <c r="A3" s="26"/>
      <c r="B3" s="23"/>
      <c r="C3" s="41"/>
      <c r="D3" s="22"/>
      <c r="E3" s="41"/>
      <c r="F3" s="22"/>
      <c r="G3" s="41"/>
      <c r="H3" s="22"/>
      <c r="I3" s="51"/>
      <c r="J3" s="51"/>
      <c r="K3" s="22"/>
      <c r="L3" s="22"/>
      <c r="M3" s="22"/>
      <c r="N3" s="41"/>
      <c r="O3" s="22"/>
      <c r="P3" s="41"/>
      <c r="Q3" s="22"/>
      <c r="R3" s="41"/>
      <c r="S3" s="22"/>
      <c r="T3" s="41"/>
      <c r="U3" s="22"/>
      <c r="V3" s="41"/>
      <c r="W3" s="23"/>
      <c r="X3" s="23"/>
      <c r="Y3" s="23"/>
    </row>
    <row r="4" spans="1:25" x14ac:dyDescent="0.25">
      <c r="A4" s="26"/>
      <c r="B4" s="23"/>
      <c r="C4" s="58" t="s">
        <v>2</v>
      </c>
      <c r="D4" s="59"/>
      <c r="E4" s="60"/>
      <c r="F4" s="22"/>
      <c r="G4" s="41"/>
      <c r="H4" s="22"/>
      <c r="I4" s="51"/>
      <c r="J4" s="51"/>
      <c r="K4" s="22"/>
      <c r="L4" s="22"/>
      <c r="M4" s="22"/>
      <c r="N4" s="41"/>
      <c r="O4" s="22"/>
      <c r="P4" s="41"/>
      <c r="Q4" s="22"/>
      <c r="R4" s="41"/>
      <c r="S4" s="22"/>
      <c r="T4" s="41"/>
      <c r="U4" s="22"/>
      <c r="V4" s="41"/>
      <c r="W4" s="23"/>
      <c r="X4" s="23"/>
      <c r="Y4" s="23"/>
    </row>
    <row r="5" spans="1:25" ht="3.95" customHeight="1" x14ac:dyDescent="0.25">
      <c r="A5" s="26"/>
      <c r="B5" s="23"/>
      <c r="C5" s="41"/>
      <c r="D5" s="22"/>
      <c r="E5" s="41"/>
      <c r="F5" s="22"/>
      <c r="G5" s="41"/>
      <c r="H5" s="22"/>
      <c r="I5" s="51"/>
      <c r="J5" s="51"/>
      <c r="K5" s="22"/>
      <c r="L5" s="22"/>
      <c r="M5" s="22"/>
      <c r="N5" s="41"/>
      <c r="O5" s="22"/>
      <c r="P5" s="41"/>
      <c r="Q5" s="22"/>
      <c r="R5" s="41"/>
      <c r="S5" s="22"/>
      <c r="T5" s="41"/>
      <c r="U5" s="22"/>
      <c r="V5" s="41"/>
      <c r="W5" s="23"/>
      <c r="X5" s="23"/>
      <c r="Y5" s="23"/>
    </row>
    <row r="6" spans="1:25" x14ac:dyDescent="0.25">
      <c r="A6" s="26"/>
      <c r="B6" s="23"/>
      <c r="C6" s="61" t="s">
        <v>3</v>
      </c>
      <c r="D6" s="61"/>
      <c r="E6" s="61"/>
      <c r="F6" s="22"/>
      <c r="G6" s="41"/>
      <c r="H6" s="22"/>
      <c r="I6" s="51"/>
      <c r="J6" s="51"/>
      <c r="K6" s="22"/>
      <c r="L6" s="22"/>
      <c r="M6" s="22"/>
      <c r="N6" s="41"/>
      <c r="O6" s="22"/>
      <c r="P6" s="41"/>
      <c r="Q6" s="22"/>
      <c r="R6" s="41"/>
      <c r="S6" s="22"/>
      <c r="T6" s="41"/>
      <c r="U6" s="22"/>
      <c r="V6" s="41"/>
      <c r="W6" s="23"/>
      <c r="X6" s="23"/>
      <c r="Y6" s="23"/>
    </row>
    <row r="7" spans="1:25" ht="3.95" customHeight="1" x14ac:dyDescent="0.25">
      <c r="A7" s="26"/>
      <c r="B7" s="23"/>
      <c r="C7" s="62" t="s">
        <v>523</v>
      </c>
      <c r="D7" s="62"/>
      <c r="E7" s="62"/>
      <c r="F7" s="22"/>
      <c r="G7" s="41"/>
      <c r="H7" s="22"/>
      <c r="I7" s="51"/>
      <c r="J7" s="51"/>
      <c r="K7" s="22"/>
      <c r="L7" s="22"/>
      <c r="M7" s="22"/>
      <c r="N7" s="41"/>
      <c r="O7" s="22"/>
      <c r="P7" s="41"/>
      <c r="Q7" s="22"/>
      <c r="R7" s="41"/>
      <c r="S7" s="22"/>
      <c r="T7" s="41"/>
      <c r="U7" s="22"/>
      <c r="V7" s="41"/>
      <c r="W7" s="23"/>
      <c r="X7" s="23"/>
      <c r="Y7" s="23"/>
    </row>
    <row r="8" spans="1:25" x14ac:dyDescent="0.25">
      <c r="A8" s="26"/>
      <c r="B8" s="23"/>
      <c r="C8" s="62"/>
      <c r="D8" s="62"/>
      <c r="E8" s="62"/>
      <c r="F8" s="22"/>
      <c r="G8" s="41"/>
      <c r="H8" s="22"/>
      <c r="I8" s="51"/>
      <c r="J8" s="51"/>
      <c r="K8" s="22"/>
      <c r="L8" s="22"/>
      <c r="M8" s="22"/>
      <c r="N8" s="41"/>
      <c r="O8" s="22"/>
      <c r="P8" s="41"/>
      <c r="Q8" s="22"/>
      <c r="R8" s="41"/>
      <c r="S8" s="22"/>
      <c r="T8" s="41"/>
      <c r="U8" s="22"/>
      <c r="V8" s="41"/>
      <c r="W8" s="23"/>
      <c r="X8" s="23"/>
      <c r="Y8" s="23"/>
    </row>
    <row r="9" spans="1:25" ht="4.5" customHeight="1" x14ac:dyDescent="0.25">
      <c r="A9" s="26"/>
      <c r="B9" s="23"/>
      <c r="F9" s="22"/>
      <c r="G9" s="41"/>
      <c r="H9" s="22"/>
      <c r="I9" s="51"/>
      <c r="J9" s="51"/>
      <c r="K9" s="22"/>
      <c r="L9" s="22"/>
      <c r="M9" s="22"/>
      <c r="N9" s="41"/>
      <c r="O9" s="22"/>
      <c r="P9" s="41"/>
      <c r="Q9" s="22"/>
      <c r="R9" s="41"/>
      <c r="S9" s="22"/>
      <c r="T9" s="41"/>
      <c r="U9" s="22"/>
      <c r="V9" s="41"/>
      <c r="W9" s="23"/>
      <c r="X9" s="23"/>
      <c r="Y9" s="23"/>
    </row>
    <row r="10" spans="1:25" x14ac:dyDescent="0.25">
      <c r="A10" s="26"/>
      <c r="B10" s="23"/>
      <c r="C10" s="63" t="s">
        <v>4</v>
      </c>
      <c r="D10" s="63"/>
      <c r="E10" s="63"/>
      <c r="F10" s="22"/>
      <c r="G10" s="41"/>
      <c r="H10" s="22"/>
      <c r="I10" s="51"/>
      <c r="J10" s="51"/>
      <c r="K10" s="22"/>
      <c r="L10" s="22"/>
      <c r="M10" s="22"/>
      <c r="N10" s="41"/>
      <c r="O10" s="22"/>
      <c r="P10" s="41"/>
      <c r="Q10" s="22"/>
      <c r="R10" s="41"/>
      <c r="S10" s="22"/>
      <c r="T10" s="41"/>
      <c r="U10" s="22"/>
      <c r="V10" s="41"/>
      <c r="W10" s="23"/>
      <c r="X10" s="23"/>
      <c r="Y10" s="23"/>
    </row>
    <row r="11" spans="1:25" x14ac:dyDescent="0.25">
      <c r="A11" s="26"/>
      <c r="B11" s="23"/>
      <c r="C11" s="41"/>
      <c r="D11" s="22"/>
      <c r="E11" s="41"/>
      <c r="F11" s="22"/>
      <c r="G11" s="41"/>
      <c r="H11" s="22"/>
      <c r="I11" s="51"/>
      <c r="J11" s="51"/>
      <c r="K11" s="22"/>
      <c r="L11" s="22"/>
      <c r="M11" s="22"/>
      <c r="N11" s="41"/>
      <c r="O11" s="22"/>
      <c r="P11" s="41"/>
      <c r="Q11" s="22"/>
      <c r="R11" s="41"/>
      <c r="S11" s="22"/>
      <c r="T11" s="41"/>
      <c r="U11" s="22"/>
      <c r="V11" s="41"/>
      <c r="W11" s="23"/>
      <c r="X11" s="23"/>
      <c r="Y11" s="23"/>
    </row>
    <row r="12" spans="1:25" s="2" customFormat="1" ht="45" x14ac:dyDescent="0.25">
      <c r="A12" s="14" t="s">
        <v>5</v>
      </c>
      <c r="B12" s="15" t="s">
        <v>6</v>
      </c>
      <c r="C12" s="43" t="s">
        <v>7</v>
      </c>
      <c r="D12" s="15" t="s">
        <v>8</v>
      </c>
      <c r="E12" s="43" t="s">
        <v>9</v>
      </c>
      <c r="F12" s="15" t="s">
        <v>10</v>
      </c>
      <c r="G12" s="45" t="s">
        <v>11</v>
      </c>
      <c r="H12" s="11" t="s">
        <v>12</v>
      </c>
      <c r="I12" s="52" t="s">
        <v>13</v>
      </c>
      <c r="J12" s="52" t="s">
        <v>14</v>
      </c>
      <c r="K12" s="15" t="s">
        <v>15</v>
      </c>
      <c r="L12" s="11" t="s">
        <v>16</v>
      </c>
      <c r="M12" s="15" t="s">
        <v>17</v>
      </c>
      <c r="N12" s="43" t="s">
        <v>18</v>
      </c>
      <c r="O12" s="15" t="s">
        <v>19</v>
      </c>
      <c r="P12" s="43" t="s">
        <v>20</v>
      </c>
      <c r="Q12" s="15" t="s">
        <v>21</v>
      </c>
      <c r="R12" s="45" t="s">
        <v>22</v>
      </c>
      <c r="S12" s="15" t="s">
        <v>23</v>
      </c>
      <c r="T12" s="43" t="s">
        <v>24</v>
      </c>
      <c r="U12" s="17" t="s">
        <v>25</v>
      </c>
      <c r="V12" s="45" t="s">
        <v>26</v>
      </c>
      <c r="W12" s="16" t="s">
        <v>27</v>
      </c>
      <c r="X12" s="25"/>
      <c r="Y12" s="25"/>
    </row>
    <row r="13" spans="1:25" x14ac:dyDescent="0.25">
      <c r="A13" s="13">
        <v>1</v>
      </c>
      <c r="B13" s="19" t="s">
        <v>28</v>
      </c>
      <c r="C13" s="44" t="str">
        <f>IF(B13="","",VLOOKUP(B13,[0]!PAVEIDS,2,FALSE))</f>
        <v>windows_laptop</v>
      </c>
      <c r="D13" s="19" t="s">
        <v>1417</v>
      </c>
      <c r="E13" s="44" t="str">
        <f>IF(D13="","",VLOOKUP(D13,[0]!NOSAUKUMS,2,FALSE))</f>
        <v>hp_255_g10</v>
      </c>
      <c r="F13" s="19" t="s">
        <v>99</v>
      </c>
      <c r="G13" s="46" t="str">
        <f>IF(F13="","",VLOOKUP(F13,[0]!RAZOTAJS,2,FALSE))</f>
        <v>hp</v>
      </c>
      <c r="H13" s="21" t="s">
        <v>520</v>
      </c>
      <c r="I13" s="53">
        <v>2012121222</v>
      </c>
      <c r="J13" s="53" t="s">
        <v>521</v>
      </c>
      <c r="K13" s="18">
        <f t="shared" ref="K13" si="0">GADS2023</f>
        <v>2024</v>
      </c>
      <c r="L13" s="21" t="s">
        <v>522</v>
      </c>
      <c r="M13" s="19" t="s">
        <v>77</v>
      </c>
      <c r="N13" s="44" t="str">
        <f>IF(M13="","",VLOOKUP(M13,[0]!VEIDS,2,FALSE))</f>
        <v>projekts_digitalizacija_7_9</v>
      </c>
      <c r="O13" s="18" t="s">
        <v>30</v>
      </c>
      <c r="P13" s="47">
        <f>IF(O13="","",VLOOKUP(O13,[0]!SOC,2,FALSE))</f>
        <v>0</v>
      </c>
      <c r="Q13" s="19" t="s">
        <v>42</v>
      </c>
      <c r="R13" s="46" t="str">
        <f>IF(Q13="","",VLOOKUP(Q13,[0]!MERKIS,2,FALSE))</f>
        <v>issued_individually</v>
      </c>
      <c r="S13" s="19" t="s">
        <v>32</v>
      </c>
      <c r="T13" s="44" t="str">
        <f>IF(S13="","",VLOOKUP(S13,[0]!MERGRUPA,2,FALSE))</f>
        <v>learner</v>
      </c>
      <c r="U13" s="20" t="s">
        <v>60</v>
      </c>
      <c r="V13" s="46" t="str">
        <f>IF(U13="","",VLOOKUP(U13,[0]!ATR,2,FALSE))</f>
        <v>warehouse</v>
      </c>
      <c r="W13" s="21">
        <v>500</v>
      </c>
      <c r="X13" s="23"/>
      <c r="Y13" s="23"/>
    </row>
    <row r="14" spans="1:25" x14ac:dyDescent="0.25">
      <c r="A14" s="13">
        <v>2</v>
      </c>
      <c r="B14" s="19"/>
      <c r="C14" s="44" t="str">
        <f>IF(B14="","",VLOOKUP(B14,[0]!PAVEIDS,2,FALSE))</f>
        <v/>
      </c>
      <c r="D14" s="19"/>
      <c r="E14" s="44" t="str">
        <f>IF(D14="","",VLOOKUP(D14,[0]!NOSAUKUMS,2,FALSE))</f>
        <v/>
      </c>
      <c r="F14" s="19"/>
      <c r="G14" s="46" t="str">
        <f>IF(F14="","",VLOOKUP(F14,[0]!RAZOTAJS,2,FALSE))</f>
        <v/>
      </c>
      <c r="H14" s="21"/>
      <c r="I14" s="53"/>
      <c r="J14" s="53"/>
      <c r="K14" s="18"/>
      <c r="L14" s="21"/>
      <c r="M14" s="19"/>
      <c r="N14" s="44" t="str">
        <f>IF(M14="","",VLOOKUP(M14,[0]!VEIDS,2,FALSE))</f>
        <v/>
      </c>
      <c r="O14" s="18"/>
      <c r="P14" s="47" t="str">
        <f>IF(O14="","",VLOOKUP(O14,[0]!SOC,2,FALSE))</f>
        <v/>
      </c>
      <c r="Q14" s="19"/>
      <c r="R14" s="46" t="str">
        <f>IF(Q14="","",VLOOKUP(Q14,[0]!MERKIS,2,FALSE))</f>
        <v/>
      </c>
      <c r="S14" s="19"/>
      <c r="T14" s="44" t="str">
        <f>IF(S14="","",VLOOKUP(S14,[0]!MERGRUPA,2,FALSE))</f>
        <v/>
      </c>
      <c r="U14" s="20"/>
      <c r="V14" s="46" t="str">
        <f>IF(U14="","",VLOOKUP(U14,[0]!ATR,2,FALSE))</f>
        <v/>
      </c>
      <c r="W14" s="21"/>
      <c r="X14" s="23"/>
      <c r="Y14" s="23"/>
    </row>
    <row r="15" spans="1:25" x14ac:dyDescent="0.25">
      <c r="A15" s="13">
        <v>3</v>
      </c>
      <c r="B15" s="19"/>
      <c r="C15" s="44" t="str">
        <f>IF(B15="","",VLOOKUP(B15,[0]!PAVEIDS,2,FALSE))</f>
        <v/>
      </c>
      <c r="D15" s="19"/>
      <c r="E15" s="44" t="str">
        <f>IF(D15="","",VLOOKUP(D15,[0]!NOSAUKUMS,2,FALSE))</f>
        <v/>
      </c>
      <c r="F15" s="19"/>
      <c r="G15" s="46" t="str">
        <f>IF(F15="","",VLOOKUP(F15,[0]!RAZOTAJS,2,FALSE))</f>
        <v/>
      </c>
      <c r="H15" s="21"/>
      <c r="I15" s="53"/>
      <c r="J15" s="53"/>
      <c r="K15" s="18"/>
      <c r="L15" s="21"/>
      <c r="M15" s="19"/>
      <c r="N15" s="44" t="str">
        <f>IF(M15="","",VLOOKUP(M15,[0]!VEIDS,2,FALSE))</f>
        <v/>
      </c>
      <c r="O15" s="18"/>
      <c r="P15" s="47" t="str">
        <f>IF(O15="","",VLOOKUP(O15,[0]!SOC,2,FALSE))</f>
        <v/>
      </c>
      <c r="Q15" s="19"/>
      <c r="R15" s="46" t="str">
        <f>IF(Q15="","",VLOOKUP(Q15,[0]!MERKIS,2,FALSE))</f>
        <v/>
      </c>
      <c r="S15" s="19"/>
      <c r="T15" s="44" t="str">
        <f>IF(S15="","",VLOOKUP(S15,[0]!MERGRUPA,2,FALSE))</f>
        <v/>
      </c>
      <c r="U15" s="20"/>
      <c r="V15" s="46" t="str">
        <f>IF(U15="","",VLOOKUP(U15,[0]!ATR,2,FALSE))</f>
        <v/>
      </c>
      <c r="W15" s="21"/>
      <c r="X15" s="23"/>
      <c r="Y15" s="23"/>
    </row>
    <row r="16" spans="1:25" x14ac:dyDescent="0.25">
      <c r="A16" s="13">
        <v>4</v>
      </c>
      <c r="B16" s="19"/>
      <c r="C16" s="44" t="str">
        <f>IF(B16="","",VLOOKUP(B16,[0]!PAVEIDS,2,FALSE))</f>
        <v/>
      </c>
      <c r="D16" s="19"/>
      <c r="E16" s="44" t="str">
        <f>IF(D16="","",VLOOKUP(D16,[0]!NOSAUKUMS,2,FALSE))</f>
        <v/>
      </c>
      <c r="F16" s="19"/>
      <c r="G16" s="46" t="str">
        <f>IF(F16="","",VLOOKUP(F16,[0]!RAZOTAJS,2,FALSE))</f>
        <v/>
      </c>
      <c r="H16" s="21"/>
      <c r="I16" s="53"/>
      <c r="J16" s="53"/>
      <c r="K16" s="18"/>
      <c r="L16" s="21"/>
      <c r="M16" s="19"/>
      <c r="N16" s="44" t="str">
        <f>IF(M16="","",VLOOKUP(M16,[0]!VEIDS,2,FALSE))</f>
        <v/>
      </c>
      <c r="O16" s="18"/>
      <c r="P16" s="47" t="str">
        <f>IF(O16="","",VLOOKUP(O16,[0]!SOC,2,FALSE))</f>
        <v/>
      </c>
      <c r="Q16" s="19"/>
      <c r="R16" s="46" t="str">
        <f>IF(Q16="","",VLOOKUP(Q16,[0]!MERKIS,2,FALSE))</f>
        <v/>
      </c>
      <c r="S16" s="19"/>
      <c r="T16" s="44" t="str">
        <f>IF(S16="","",VLOOKUP(S16,[0]!MERGRUPA,2,FALSE))</f>
        <v/>
      </c>
      <c r="U16" s="20"/>
      <c r="V16" s="46" t="str">
        <f>IF(U16="","",VLOOKUP(U16,[0]!ATR,2,FALSE))</f>
        <v/>
      </c>
      <c r="W16" s="21"/>
      <c r="X16" s="23"/>
      <c r="Y16" s="23"/>
    </row>
    <row r="17" spans="1:25" x14ac:dyDescent="0.25">
      <c r="A17" s="13">
        <v>5</v>
      </c>
      <c r="B17" s="19"/>
      <c r="C17" s="44" t="str">
        <f>IF(B17="","",VLOOKUP(B17,[0]!PAVEIDS,2,FALSE))</f>
        <v/>
      </c>
      <c r="D17" s="19"/>
      <c r="E17" s="44" t="str">
        <f>IF(D17="","",VLOOKUP(D17,[0]!NOSAUKUMS,2,FALSE))</f>
        <v/>
      </c>
      <c r="F17" s="19"/>
      <c r="G17" s="46" t="str">
        <f>IF(F17="","",VLOOKUP(F17,[0]!RAZOTAJS,2,FALSE))</f>
        <v/>
      </c>
      <c r="H17" s="21"/>
      <c r="I17" s="53"/>
      <c r="J17" s="53"/>
      <c r="K17" s="18"/>
      <c r="L17" s="21"/>
      <c r="M17" s="19"/>
      <c r="N17" s="44" t="str">
        <f>IF(M17="","",VLOOKUP(M17,[0]!VEIDS,2,FALSE))</f>
        <v/>
      </c>
      <c r="O17" s="18"/>
      <c r="P17" s="47" t="str">
        <f>IF(O17="","",VLOOKUP(O17,[0]!SOC,2,FALSE))</f>
        <v/>
      </c>
      <c r="Q17" s="19"/>
      <c r="R17" s="46" t="str">
        <f>IF(Q17="","",VLOOKUP(Q17,[0]!MERKIS,2,FALSE))</f>
        <v/>
      </c>
      <c r="S17" s="19"/>
      <c r="T17" s="44" t="str">
        <f>IF(S17="","",VLOOKUP(S17,[0]!MERGRUPA,2,FALSE))</f>
        <v/>
      </c>
      <c r="U17" s="20"/>
      <c r="V17" s="46" t="str">
        <f>IF(U17="","",VLOOKUP(U17,[0]!ATR,2,FALSE))</f>
        <v/>
      </c>
      <c r="W17" s="21"/>
      <c r="X17" s="23"/>
      <c r="Y17" s="23"/>
    </row>
    <row r="18" spans="1:25" x14ac:dyDescent="0.25">
      <c r="A18" s="13">
        <v>6</v>
      </c>
      <c r="B18" s="19"/>
      <c r="C18" s="44" t="str">
        <f>IF(B18="","",VLOOKUP(B18,[0]!PAVEIDS,2,FALSE))</f>
        <v/>
      </c>
      <c r="D18" s="19"/>
      <c r="E18" s="44" t="str">
        <f>IF(D18="","",VLOOKUP(D18,[0]!NOSAUKUMS,2,FALSE))</f>
        <v/>
      </c>
      <c r="F18" s="19"/>
      <c r="G18" s="46" t="str">
        <f>IF(F18="","",VLOOKUP(F18,[0]!RAZOTAJS,2,FALSE))</f>
        <v/>
      </c>
      <c r="H18" s="21"/>
      <c r="I18" s="53"/>
      <c r="J18" s="53"/>
      <c r="K18" s="18"/>
      <c r="L18" s="21"/>
      <c r="M18" s="19"/>
      <c r="N18" s="44" t="str">
        <f>IF(M18="","",VLOOKUP(M18,[0]!VEIDS,2,FALSE))</f>
        <v/>
      </c>
      <c r="O18" s="18"/>
      <c r="P18" s="47" t="str">
        <f>IF(O18="","",VLOOKUP(O18,[0]!SOC,2,FALSE))</f>
        <v/>
      </c>
      <c r="Q18" s="19"/>
      <c r="R18" s="46" t="str">
        <f>IF(Q18="","",VLOOKUP(Q18,[0]!MERKIS,2,FALSE))</f>
        <v/>
      </c>
      <c r="S18" s="19"/>
      <c r="T18" s="44" t="str">
        <f>IF(S18="","",VLOOKUP(S18,[0]!MERGRUPA,2,FALSE))</f>
        <v/>
      </c>
      <c r="U18" s="20"/>
      <c r="V18" s="46" t="str">
        <f>IF(U18="","",VLOOKUP(U18,[0]!ATR,2,FALSE))</f>
        <v/>
      </c>
      <c r="W18" s="21"/>
      <c r="X18" s="23"/>
      <c r="Y18" s="23"/>
    </row>
    <row r="19" spans="1:25" x14ac:dyDescent="0.25">
      <c r="A19" s="13">
        <v>7</v>
      </c>
      <c r="B19" s="19"/>
      <c r="C19" s="44" t="str">
        <f>IF(B19="","",VLOOKUP(B19,[0]!PAVEIDS,2,FALSE))</f>
        <v/>
      </c>
      <c r="D19" s="19"/>
      <c r="E19" s="44" t="str">
        <f>IF(D19="","",VLOOKUP(D19,[0]!NOSAUKUMS,2,FALSE))</f>
        <v/>
      </c>
      <c r="F19" s="19"/>
      <c r="G19" s="46" t="str">
        <f>IF(F19="","",VLOOKUP(F19,[0]!RAZOTAJS,2,FALSE))</f>
        <v/>
      </c>
      <c r="H19" s="21"/>
      <c r="I19" s="53"/>
      <c r="J19" s="53"/>
      <c r="K19" s="18"/>
      <c r="L19" s="21"/>
      <c r="M19" s="19"/>
      <c r="N19" s="44" t="str">
        <f>IF(M19="","",VLOOKUP(M19,[0]!VEIDS,2,FALSE))</f>
        <v/>
      </c>
      <c r="O19" s="18"/>
      <c r="P19" s="47" t="str">
        <f>IF(O19="","",VLOOKUP(O19,[0]!SOC,2,FALSE))</f>
        <v/>
      </c>
      <c r="Q19" s="19"/>
      <c r="R19" s="46" t="str">
        <f>IF(Q19="","",VLOOKUP(Q19,[0]!MERKIS,2,FALSE))</f>
        <v/>
      </c>
      <c r="S19" s="19"/>
      <c r="T19" s="44" t="str">
        <f>IF(S19="","",VLOOKUP(S19,[0]!MERGRUPA,2,FALSE))</f>
        <v/>
      </c>
      <c r="U19" s="20"/>
      <c r="V19" s="46" t="str">
        <f>IF(U19="","",VLOOKUP(U19,[0]!ATR,2,FALSE))</f>
        <v/>
      </c>
      <c r="W19" s="21"/>
      <c r="X19" s="23"/>
      <c r="Y19" s="23"/>
    </row>
    <row r="20" spans="1:25" x14ac:dyDescent="0.25">
      <c r="A20" s="13">
        <v>8</v>
      </c>
      <c r="B20" s="19"/>
      <c r="C20" s="44" t="str">
        <f>IF(B20="","",VLOOKUP(B20,[0]!PAVEIDS,2,FALSE))</f>
        <v/>
      </c>
      <c r="D20" s="19"/>
      <c r="E20" s="44" t="str">
        <f>IF(D20="","",VLOOKUP(D20,[0]!NOSAUKUMS,2,FALSE))</f>
        <v/>
      </c>
      <c r="F20" s="19"/>
      <c r="G20" s="46" t="str">
        <f>IF(F20="","",VLOOKUP(F20,[0]!RAZOTAJS,2,FALSE))</f>
        <v/>
      </c>
      <c r="H20" s="21"/>
      <c r="I20" s="53"/>
      <c r="J20" s="53"/>
      <c r="K20" s="18"/>
      <c r="L20" s="21"/>
      <c r="M20" s="19"/>
      <c r="N20" s="44" t="str">
        <f>IF(M20="","",VLOOKUP(M20,[0]!VEIDS,2,FALSE))</f>
        <v/>
      </c>
      <c r="O20" s="18"/>
      <c r="P20" s="47" t="str">
        <f>IF(O20="","",VLOOKUP(O20,[0]!SOC,2,FALSE))</f>
        <v/>
      </c>
      <c r="Q20" s="19"/>
      <c r="R20" s="46" t="str">
        <f>IF(Q20="","",VLOOKUP(Q20,[0]!MERKIS,2,FALSE))</f>
        <v/>
      </c>
      <c r="S20" s="19"/>
      <c r="T20" s="44" t="str">
        <f>IF(S20="","",VLOOKUP(S20,[0]!MERGRUPA,2,FALSE))</f>
        <v/>
      </c>
      <c r="U20" s="20"/>
      <c r="V20" s="46" t="str">
        <f>IF(U20="","",VLOOKUP(U20,[0]!ATR,2,FALSE))</f>
        <v/>
      </c>
      <c r="W20" s="21"/>
      <c r="X20" s="23"/>
      <c r="Y20" s="23"/>
    </row>
    <row r="21" spans="1:25" x14ac:dyDescent="0.25">
      <c r="A21" s="13">
        <v>9</v>
      </c>
      <c r="B21" s="19"/>
      <c r="C21" s="44" t="str">
        <f>IF(B21="","",VLOOKUP(B21,[0]!PAVEIDS,2,FALSE))</f>
        <v/>
      </c>
      <c r="D21" s="19"/>
      <c r="E21" s="44" t="str">
        <f>IF(D21="","",VLOOKUP(D21,[0]!NOSAUKUMS,2,FALSE))</f>
        <v/>
      </c>
      <c r="F21" s="19"/>
      <c r="G21" s="46" t="str">
        <f>IF(F21="","",VLOOKUP(F21,[0]!RAZOTAJS,2,FALSE))</f>
        <v/>
      </c>
      <c r="H21" s="21"/>
      <c r="I21" s="53"/>
      <c r="J21" s="53"/>
      <c r="K21" s="18"/>
      <c r="L21" s="21"/>
      <c r="M21" s="19"/>
      <c r="N21" s="44" t="str">
        <f>IF(M21="","",VLOOKUP(M21,[0]!VEIDS,2,FALSE))</f>
        <v/>
      </c>
      <c r="O21" s="18"/>
      <c r="P21" s="47" t="str">
        <f>IF(O21="","",VLOOKUP(O21,[0]!SOC,2,FALSE))</f>
        <v/>
      </c>
      <c r="Q21" s="19"/>
      <c r="R21" s="46" t="str">
        <f>IF(Q21="","",VLOOKUP(Q21,[0]!MERKIS,2,FALSE))</f>
        <v/>
      </c>
      <c r="S21" s="19"/>
      <c r="T21" s="44" t="str">
        <f>IF(S21="","",VLOOKUP(S21,[0]!MERGRUPA,2,FALSE))</f>
        <v/>
      </c>
      <c r="U21" s="20"/>
      <c r="V21" s="46" t="str">
        <f>IF(U21="","",VLOOKUP(U21,[0]!ATR,2,FALSE))</f>
        <v/>
      </c>
      <c r="W21" s="21"/>
      <c r="X21" s="23"/>
      <c r="Y21" s="23"/>
    </row>
    <row r="22" spans="1:25" x14ac:dyDescent="0.25">
      <c r="A22" s="13">
        <v>10</v>
      </c>
      <c r="B22" s="19"/>
      <c r="C22" s="44" t="str">
        <f>IF(B22="","",VLOOKUP(B22,[0]!PAVEIDS,2,FALSE))</f>
        <v/>
      </c>
      <c r="D22" s="19"/>
      <c r="E22" s="44" t="str">
        <f>IF(D22="","",VLOOKUP(D22,[0]!NOSAUKUMS,2,FALSE))</f>
        <v/>
      </c>
      <c r="F22" s="19"/>
      <c r="G22" s="46" t="str">
        <f>IF(F22="","",VLOOKUP(F22,[0]!RAZOTAJS,2,FALSE))</f>
        <v/>
      </c>
      <c r="H22" s="21"/>
      <c r="I22" s="53"/>
      <c r="J22" s="53"/>
      <c r="K22" s="18"/>
      <c r="L22" s="21"/>
      <c r="M22" s="19"/>
      <c r="N22" s="44" t="str">
        <f>IF(M22="","",VLOOKUP(M22,[0]!VEIDS,2,FALSE))</f>
        <v/>
      </c>
      <c r="O22" s="18"/>
      <c r="P22" s="47" t="str">
        <f>IF(O22="","",VLOOKUP(O22,[0]!SOC,2,FALSE))</f>
        <v/>
      </c>
      <c r="Q22" s="19"/>
      <c r="R22" s="46" t="str">
        <f>IF(Q22="","",VLOOKUP(Q22,[0]!MERKIS,2,FALSE))</f>
        <v/>
      </c>
      <c r="S22" s="19"/>
      <c r="T22" s="44" t="str">
        <f>IF(S22="","",VLOOKUP(S22,[0]!MERGRUPA,2,FALSE))</f>
        <v/>
      </c>
      <c r="U22" s="20"/>
      <c r="V22" s="46" t="str">
        <f>IF(U22="","",VLOOKUP(U22,[0]!ATR,2,FALSE))</f>
        <v/>
      </c>
      <c r="W22" s="21"/>
      <c r="X22" s="23"/>
      <c r="Y22" s="23"/>
    </row>
    <row r="23" spans="1:25" x14ac:dyDescent="0.25">
      <c r="A23" s="13">
        <v>11</v>
      </c>
      <c r="B23" s="19"/>
      <c r="C23" s="44" t="str">
        <f>IF(B23="","",VLOOKUP(B23,[0]!PAVEIDS,2,FALSE))</f>
        <v/>
      </c>
      <c r="D23" s="19"/>
      <c r="E23" s="44" t="str">
        <f>IF(D23="","",VLOOKUP(D23,[0]!NOSAUKUMS,2,FALSE))</f>
        <v/>
      </c>
      <c r="F23" s="19"/>
      <c r="G23" s="46" t="str">
        <f>IF(F23="","",VLOOKUP(F23,[0]!RAZOTAJS,2,FALSE))</f>
        <v/>
      </c>
      <c r="H23" s="21"/>
      <c r="I23" s="53"/>
      <c r="J23" s="53"/>
      <c r="K23" s="18"/>
      <c r="L23" s="21"/>
      <c r="M23" s="19"/>
      <c r="N23" s="44" t="str">
        <f>IF(M23="","",VLOOKUP(M23,[0]!VEIDS,2,FALSE))</f>
        <v/>
      </c>
      <c r="O23" s="18"/>
      <c r="P23" s="47" t="str">
        <f>IF(O23="","",VLOOKUP(O23,[0]!SOC,2,FALSE))</f>
        <v/>
      </c>
      <c r="Q23" s="19"/>
      <c r="R23" s="46" t="str">
        <f>IF(Q23="","",VLOOKUP(Q23,[0]!MERKIS,2,FALSE))</f>
        <v/>
      </c>
      <c r="S23" s="19"/>
      <c r="T23" s="44" t="str">
        <f>IF(S23="","",VLOOKUP(S23,[0]!MERGRUPA,2,FALSE))</f>
        <v/>
      </c>
      <c r="U23" s="20"/>
      <c r="V23" s="46" t="str">
        <f>IF(U23="","",VLOOKUP(U23,[0]!ATR,2,FALSE))</f>
        <v/>
      </c>
      <c r="W23" s="21"/>
      <c r="X23" s="23"/>
      <c r="Y23" s="23"/>
    </row>
    <row r="24" spans="1:25" x14ac:dyDescent="0.25">
      <c r="A24" s="13">
        <v>12</v>
      </c>
      <c r="B24" s="19"/>
      <c r="C24" s="44" t="str">
        <f>IF(B24="","",VLOOKUP(B24,[0]!PAVEIDS,2,FALSE))</f>
        <v/>
      </c>
      <c r="D24" s="19"/>
      <c r="E24" s="44" t="str">
        <f>IF(D24="","",VLOOKUP(D24,[0]!NOSAUKUMS,2,FALSE))</f>
        <v/>
      </c>
      <c r="F24" s="19"/>
      <c r="G24" s="46" t="str">
        <f>IF(F24="","",VLOOKUP(F24,[0]!RAZOTAJS,2,FALSE))</f>
        <v/>
      </c>
      <c r="H24" s="21"/>
      <c r="I24" s="53"/>
      <c r="J24" s="53"/>
      <c r="K24" s="18"/>
      <c r="L24" s="21"/>
      <c r="M24" s="19"/>
      <c r="N24" s="44" t="str">
        <f>IF(M24="","",VLOOKUP(M24,[0]!VEIDS,2,FALSE))</f>
        <v/>
      </c>
      <c r="O24" s="18"/>
      <c r="P24" s="47" t="str">
        <f>IF(O24="","",VLOOKUP(O24,[0]!SOC,2,FALSE))</f>
        <v/>
      </c>
      <c r="Q24" s="19"/>
      <c r="R24" s="46" t="str">
        <f>IF(Q24="","",VLOOKUP(Q24,[0]!MERKIS,2,FALSE))</f>
        <v/>
      </c>
      <c r="S24" s="19"/>
      <c r="T24" s="44" t="str">
        <f>IF(S24="","",VLOOKUP(S24,[0]!MERGRUPA,2,FALSE))</f>
        <v/>
      </c>
      <c r="U24" s="20"/>
      <c r="V24" s="46" t="str">
        <f>IF(U24="","",VLOOKUP(U24,[0]!ATR,2,FALSE))</f>
        <v/>
      </c>
      <c r="W24" s="21"/>
      <c r="X24" s="23"/>
      <c r="Y24" s="23"/>
    </row>
    <row r="25" spans="1:25" x14ac:dyDescent="0.25">
      <c r="A25" s="13">
        <v>13</v>
      </c>
      <c r="B25" s="19"/>
      <c r="C25" s="44" t="str">
        <f>IF(B25="","",VLOOKUP(B25,[0]!PAVEIDS,2,FALSE))</f>
        <v/>
      </c>
      <c r="D25" s="19"/>
      <c r="E25" s="44" t="str">
        <f>IF(D25="","",VLOOKUP(D25,[0]!NOSAUKUMS,2,FALSE))</f>
        <v/>
      </c>
      <c r="F25" s="19"/>
      <c r="G25" s="46" t="str">
        <f>IF(F25="","",VLOOKUP(F25,[0]!RAZOTAJS,2,FALSE))</f>
        <v/>
      </c>
      <c r="H25" s="21"/>
      <c r="I25" s="53"/>
      <c r="J25" s="53"/>
      <c r="K25" s="18"/>
      <c r="L25" s="21"/>
      <c r="M25" s="19"/>
      <c r="N25" s="44" t="str">
        <f>IF(M25="","",VLOOKUP(M25,[0]!VEIDS,2,FALSE))</f>
        <v/>
      </c>
      <c r="O25" s="18"/>
      <c r="P25" s="47" t="str">
        <f>IF(O25="","",VLOOKUP(O25,[0]!SOC,2,FALSE))</f>
        <v/>
      </c>
      <c r="Q25" s="19"/>
      <c r="R25" s="46" t="str">
        <f>IF(Q25="","",VLOOKUP(Q25,[0]!MERKIS,2,FALSE))</f>
        <v/>
      </c>
      <c r="S25" s="19"/>
      <c r="T25" s="44" t="str">
        <f>IF(S25="","",VLOOKUP(S25,[0]!MERGRUPA,2,FALSE))</f>
        <v/>
      </c>
      <c r="U25" s="20"/>
      <c r="V25" s="46" t="str">
        <f>IF(U25="","",VLOOKUP(U25,[0]!ATR,2,FALSE))</f>
        <v/>
      </c>
      <c r="W25" s="21"/>
      <c r="X25" s="23"/>
      <c r="Y25" s="23"/>
    </row>
    <row r="26" spans="1:25" x14ac:dyDescent="0.25">
      <c r="A26" s="13">
        <v>14</v>
      </c>
      <c r="B26" s="19"/>
      <c r="C26" s="44" t="str">
        <f>IF(B26="","",VLOOKUP(B26,[0]!PAVEIDS,2,FALSE))</f>
        <v/>
      </c>
      <c r="D26" s="19"/>
      <c r="E26" s="44" t="str">
        <f>IF(D26="","",VLOOKUP(D26,[0]!NOSAUKUMS,2,FALSE))</f>
        <v/>
      </c>
      <c r="F26" s="19"/>
      <c r="G26" s="46" t="str">
        <f>IF(F26="","",VLOOKUP(F26,[0]!RAZOTAJS,2,FALSE))</f>
        <v/>
      </c>
      <c r="H26" s="21"/>
      <c r="I26" s="53"/>
      <c r="J26" s="53"/>
      <c r="K26" s="18"/>
      <c r="L26" s="21"/>
      <c r="M26" s="19"/>
      <c r="N26" s="44" t="str">
        <f>IF(M26="","",VLOOKUP(M26,[0]!VEIDS,2,FALSE))</f>
        <v/>
      </c>
      <c r="O26" s="18"/>
      <c r="P26" s="47" t="str">
        <f>IF(O26="","",VLOOKUP(O26,[0]!SOC,2,FALSE))</f>
        <v/>
      </c>
      <c r="Q26" s="19"/>
      <c r="R26" s="46" t="str">
        <f>IF(Q26="","",VLOOKUP(Q26,[0]!MERKIS,2,FALSE))</f>
        <v/>
      </c>
      <c r="S26" s="19"/>
      <c r="T26" s="44" t="str">
        <f>IF(S26="","",VLOOKUP(S26,[0]!MERGRUPA,2,FALSE))</f>
        <v/>
      </c>
      <c r="U26" s="20"/>
      <c r="V26" s="46" t="str">
        <f>IF(U26="","",VLOOKUP(U26,[0]!ATR,2,FALSE))</f>
        <v/>
      </c>
      <c r="W26" s="21"/>
      <c r="X26" s="23"/>
      <c r="Y26" s="23"/>
    </row>
    <row r="27" spans="1:25" x14ac:dyDescent="0.25">
      <c r="A27" s="13">
        <v>15</v>
      </c>
      <c r="B27" s="19"/>
      <c r="C27" s="44" t="str">
        <f>IF(B27="","",VLOOKUP(B27,[0]!PAVEIDS,2,FALSE))</f>
        <v/>
      </c>
      <c r="D27" s="19"/>
      <c r="E27" s="44" t="str">
        <f>IF(D27="","",VLOOKUP(D27,[0]!NOSAUKUMS,2,FALSE))</f>
        <v/>
      </c>
      <c r="F27" s="19"/>
      <c r="G27" s="46" t="str">
        <f>IF(F27="","",VLOOKUP(F27,[0]!RAZOTAJS,2,FALSE))</f>
        <v/>
      </c>
      <c r="H27" s="21"/>
      <c r="I27" s="53"/>
      <c r="J27" s="53"/>
      <c r="K27" s="18"/>
      <c r="L27" s="21"/>
      <c r="M27" s="19"/>
      <c r="N27" s="44" t="str">
        <f>IF(M27="","",VLOOKUP(M27,[0]!VEIDS,2,FALSE))</f>
        <v/>
      </c>
      <c r="O27" s="18"/>
      <c r="P27" s="47" t="str">
        <f>IF(O27="","",VLOOKUP(O27,[0]!SOC,2,FALSE))</f>
        <v/>
      </c>
      <c r="Q27" s="19"/>
      <c r="R27" s="46" t="str">
        <f>IF(Q27="","",VLOOKUP(Q27,[0]!MERKIS,2,FALSE))</f>
        <v/>
      </c>
      <c r="S27" s="19"/>
      <c r="T27" s="44" t="str">
        <f>IF(S27="","",VLOOKUP(S27,[0]!MERGRUPA,2,FALSE))</f>
        <v/>
      </c>
      <c r="U27" s="20"/>
      <c r="V27" s="46" t="str">
        <f>IF(U27="","",VLOOKUP(U27,[0]!ATR,2,FALSE))</f>
        <v/>
      </c>
      <c r="W27" s="21"/>
      <c r="X27" s="23"/>
      <c r="Y27" s="23"/>
    </row>
    <row r="28" spans="1:25" x14ac:dyDescent="0.25">
      <c r="A28" s="13">
        <v>16</v>
      </c>
      <c r="B28" s="19"/>
      <c r="C28" s="44" t="str">
        <f>IF(B28="","",VLOOKUP(B28,[0]!PAVEIDS,2,FALSE))</f>
        <v/>
      </c>
      <c r="D28" s="19"/>
      <c r="E28" s="44" t="str">
        <f>IF(D28="","",VLOOKUP(D28,[0]!NOSAUKUMS,2,FALSE))</f>
        <v/>
      </c>
      <c r="F28" s="19"/>
      <c r="G28" s="46" t="str">
        <f>IF(F28="","",VLOOKUP(F28,[0]!RAZOTAJS,2,FALSE))</f>
        <v/>
      </c>
      <c r="H28" s="21"/>
      <c r="I28" s="53"/>
      <c r="J28" s="53"/>
      <c r="K28" s="18"/>
      <c r="L28" s="21"/>
      <c r="M28" s="19"/>
      <c r="N28" s="44" t="str">
        <f>IF(M28="","",VLOOKUP(M28,[0]!VEIDS,2,FALSE))</f>
        <v/>
      </c>
      <c r="O28" s="18"/>
      <c r="P28" s="47" t="str">
        <f>IF(O28="","",VLOOKUP(O28,[0]!SOC,2,FALSE))</f>
        <v/>
      </c>
      <c r="Q28" s="19"/>
      <c r="R28" s="46" t="str">
        <f>IF(Q28="","",VLOOKUP(Q28,[0]!MERKIS,2,FALSE))</f>
        <v/>
      </c>
      <c r="S28" s="19"/>
      <c r="T28" s="44" t="str">
        <f>IF(S28="","",VLOOKUP(S28,[0]!MERGRUPA,2,FALSE))</f>
        <v/>
      </c>
      <c r="U28" s="20"/>
      <c r="V28" s="46" t="str">
        <f>IF(U28="","",VLOOKUP(U28,[0]!ATR,2,FALSE))</f>
        <v/>
      </c>
      <c r="W28" s="21"/>
      <c r="X28" s="23"/>
      <c r="Y28" s="23"/>
    </row>
    <row r="29" spans="1:25" x14ac:dyDescent="0.25">
      <c r="A29" s="13">
        <v>17</v>
      </c>
      <c r="B29" s="19"/>
      <c r="C29" s="44" t="str">
        <f>IF(B29="","",VLOOKUP(B29,[0]!PAVEIDS,2,FALSE))</f>
        <v/>
      </c>
      <c r="D29" s="19"/>
      <c r="E29" s="44" t="str">
        <f>IF(D29="","",VLOOKUP(D29,[0]!NOSAUKUMS,2,FALSE))</f>
        <v/>
      </c>
      <c r="F29" s="19"/>
      <c r="G29" s="46" t="str">
        <f>IF(F29="","",VLOOKUP(F29,[0]!RAZOTAJS,2,FALSE))</f>
        <v/>
      </c>
      <c r="H29" s="21"/>
      <c r="I29" s="53"/>
      <c r="J29" s="53"/>
      <c r="K29" s="18"/>
      <c r="L29" s="21"/>
      <c r="M29" s="19"/>
      <c r="N29" s="44" t="str">
        <f>IF(M29="","",VLOOKUP(M29,[0]!VEIDS,2,FALSE))</f>
        <v/>
      </c>
      <c r="O29" s="18"/>
      <c r="P29" s="47" t="str">
        <f>IF(O29="","",VLOOKUP(O29,[0]!SOC,2,FALSE))</f>
        <v/>
      </c>
      <c r="Q29" s="19"/>
      <c r="R29" s="46" t="str">
        <f>IF(Q29="","",VLOOKUP(Q29,[0]!MERKIS,2,FALSE))</f>
        <v/>
      </c>
      <c r="S29" s="19"/>
      <c r="T29" s="44" t="str">
        <f>IF(S29="","",VLOOKUP(S29,[0]!MERGRUPA,2,FALSE))</f>
        <v/>
      </c>
      <c r="U29" s="20"/>
      <c r="V29" s="46" t="str">
        <f>IF(U29="","",VLOOKUP(U29,[0]!ATR,2,FALSE))</f>
        <v/>
      </c>
      <c r="W29" s="21"/>
      <c r="X29" s="23"/>
      <c r="Y29" s="23"/>
    </row>
    <row r="30" spans="1:25" x14ac:dyDescent="0.25">
      <c r="A30" s="13">
        <v>18</v>
      </c>
      <c r="B30" s="19"/>
      <c r="C30" s="44" t="str">
        <f>IF(B30="","",VLOOKUP(B30,[0]!PAVEIDS,2,FALSE))</f>
        <v/>
      </c>
      <c r="D30" s="19"/>
      <c r="E30" s="44" t="str">
        <f>IF(D30="","",VLOOKUP(D30,[0]!NOSAUKUMS,2,FALSE))</f>
        <v/>
      </c>
      <c r="F30" s="19"/>
      <c r="G30" s="46" t="str">
        <f>IF(F30="","",VLOOKUP(F30,[0]!RAZOTAJS,2,FALSE))</f>
        <v/>
      </c>
      <c r="H30" s="21"/>
      <c r="I30" s="53"/>
      <c r="J30" s="53"/>
      <c r="K30" s="18"/>
      <c r="L30" s="21"/>
      <c r="M30" s="19"/>
      <c r="N30" s="44" t="str">
        <f>IF(M30="","",VLOOKUP(M30,[0]!VEIDS,2,FALSE))</f>
        <v/>
      </c>
      <c r="O30" s="18"/>
      <c r="P30" s="47" t="str">
        <f>IF(O30="","",VLOOKUP(O30,[0]!SOC,2,FALSE))</f>
        <v/>
      </c>
      <c r="Q30" s="19"/>
      <c r="R30" s="46" t="str">
        <f>IF(Q30="","",VLOOKUP(Q30,[0]!MERKIS,2,FALSE))</f>
        <v/>
      </c>
      <c r="S30" s="19"/>
      <c r="T30" s="44" t="str">
        <f>IF(S30="","",VLOOKUP(S30,[0]!MERGRUPA,2,FALSE))</f>
        <v/>
      </c>
      <c r="U30" s="20"/>
      <c r="V30" s="46" t="str">
        <f>IF(U30="","",VLOOKUP(U30,[0]!ATR,2,FALSE))</f>
        <v/>
      </c>
      <c r="W30" s="21"/>
      <c r="X30" s="23"/>
      <c r="Y30" s="23"/>
    </row>
    <row r="31" spans="1:25" x14ac:dyDescent="0.25">
      <c r="A31" s="13">
        <v>19</v>
      </c>
      <c r="B31" s="19"/>
      <c r="C31" s="44" t="str">
        <f>IF(B31="","",VLOOKUP(B31,[0]!PAVEIDS,2,FALSE))</f>
        <v/>
      </c>
      <c r="D31" s="19"/>
      <c r="E31" s="44" t="str">
        <f>IF(D31="","",VLOOKUP(D31,[0]!NOSAUKUMS,2,FALSE))</f>
        <v/>
      </c>
      <c r="F31" s="19"/>
      <c r="G31" s="46" t="str">
        <f>IF(F31="","",VLOOKUP(F31,[0]!RAZOTAJS,2,FALSE))</f>
        <v/>
      </c>
      <c r="H31" s="21"/>
      <c r="I31" s="53"/>
      <c r="J31" s="53"/>
      <c r="K31" s="18"/>
      <c r="L31" s="21"/>
      <c r="M31" s="19"/>
      <c r="N31" s="44" t="str">
        <f>IF(M31="","",VLOOKUP(M31,[0]!VEIDS,2,FALSE))</f>
        <v/>
      </c>
      <c r="O31" s="18"/>
      <c r="P31" s="47" t="str">
        <f>IF(O31="","",VLOOKUP(O31,[0]!SOC,2,FALSE))</f>
        <v/>
      </c>
      <c r="Q31" s="19"/>
      <c r="R31" s="46" t="str">
        <f>IF(Q31="","",VLOOKUP(Q31,[0]!MERKIS,2,FALSE))</f>
        <v/>
      </c>
      <c r="S31" s="19"/>
      <c r="T31" s="44" t="str">
        <f>IF(S31="","",VLOOKUP(S31,[0]!MERGRUPA,2,FALSE))</f>
        <v/>
      </c>
      <c r="U31" s="20"/>
      <c r="V31" s="46" t="str">
        <f>IF(U31="","",VLOOKUP(U31,[0]!ATR,2,FALSE))</f>
        <v/>
      </c>
      <c r="W31" s="21"/>
      <c r="X31" s="23"/>
      <c r="Y31" s="23"/>
    </row>
    <row r="32" spans="1:25" x14ac:dyDescent="0.25">
      <c r="A32" s="13">
        <v>20</v>
      </c>
      <c r="B32" s="19"/>
      <c r="C32" s="44" t="str">
        <f>IF(B32="","",VLOOKUP(B32,[0]!PAVEIDS,2,FALSE))</f>
        <v/>
      </c>
      <c r="D32" s="19"/>
      <c r="E32" s="44" t="str">
        <f>IF(D32="","",VLOOKUP(D32,[0]!NOSAUKUMS,2,FALSE))</f>
        <v/>
      </c>
      <c r="F32" s="19"/>
      <c r="G32" s="46" t="str">
        <f>IF(F32="","",VLOOKUP(F32,[0]!RAZOTAJS,2,FALSE))</f>
        <v/>
      </c>
      <c r="H32" s="21"/>
      <c r="I32" s="53"/>
      <c r="J32" s="53"/>
      <c r="K32" s="18"/>
      <c r="L32" s="21"/>
      <c r="M32" s="19"/>
      <c r="N32" s="44" t="str">
        <f>IF(M32="","",VLOOKUP(M32,[0]!VEIDS,2,FALSE))</f>
        <v/>
      </c>
      <c r="O32" s="18"/>
      <c r="P32" s="47" t="str">
        <f>IF(O32="","",VLOOKUP(O32,[0]!SOC,2,FALSE))</f>
        <v/>
      </c>
      <c r="Q32" s="19"/>
      <c r="R32" s="46" t="str">
        <f>IF(Q32="","",VLOOKUP(Q32,[0]!MERKIS,2,FALSE))</f>
        <v/>
      </c>
      <c r="S32" s="19"/>
      <c r="T32" s="44" t="str">
        <f>IF(S32="","",VLOOKUP(S32,[0]!MERGRUPA,2,FALSE))</f>
        <v/>
      </c>
      <c r="U32" s="20"/>
      <c r="V32" s="46" t="str">
        <f>IF(U32="","",VLOOKUP(U32,[0]!ATR,2,FALSE))</f>
        <v/>
      </c>
      <c r="W32" s="21"/>
      <c r="X32" s="23"/>
      <c r="Y32" s="23"/>
    </row>
    <row r="33" spans="1:25" x14ac:dyDescent="0.25">
      <c r="A33" s="13">
        <v>21</v>
      </c>
      <c r="B33" s="19"/>
      <c r="C33" s="44" t="str">
        <f>IF(B33="","",VLOOKUP(B33,[0]!PAVEIDS,2,FALSE))</f>
        <v/>
      </c>
      <c r="D33" s="19"/>
      <c r="E33" s="44" t="str">
        <f>IF(D33="","",VLOOKUP(D33,[0]!NOSAUKUMS,2,FALSE))</f>
        <v/>
      </c>
      <c r="F33" s="19"/>
      <c r="G33" s="46" t="str">
        <f>IF(F33="","",VLOOKUP(F33,[0]!RAZOTAJS,2,FALSE))</f>
        <v/>
      </c>
      <c r="H33" s="21"/>
      <c r="I33" s="53"/>
      <c r="J33" s="53"/>
      <c r="K33" s="18"/>
      <c r="L33" s="21"/>
      <c r="M33" s="19"/>
      <c r="N33" s="44" t="str">
        <f>IF(M33="","",VLOOKUP(M33,[0]!VEIDS,2,FALSE))</f>
        <v/>
      </c>
      <c r="O33" s="18"/>
      <c r="P33" s="47" t="str">
        <f>IF(O33="","",VLOOKUP(O33,[0]!SOC,2,FALSE))</f>
        <v/>
      </c>
      <c r="Q33" s="19"/>
      <c r="R33" s="46" t="str">
        <f>IF(Q33="","",VLOOKUP(Q33,[0]!MERKIS,2,FALSE))</f>
        <v/>
      </c>
      <c r="S33" s="19"/>
      <c r="T33" s="44" t="str">
        <f>IF(S33="","",VLOOKUP(S33,[0]!MERGRUPA,2,FALSE))</f>
        <v/>
      </c>
      <c r="U33" s="20"/>
      <c r="V33" s="46" t="str">
        <f>IF(U33="","",VLOOKUP(U33,[0]!ATR,2,FALSE))</f>
        <v/>
      </c>
      <c r="W33" s="21"/>
      <c r="X33" s="23"/>
      <c r="Y33" s="23"/>
    </row>
    <row r="34" spans="1:25" x14ac:dyDescent="0.25">
      <c r="A34" s="13">
        <v>22</v>
      </c>
      <c r="B34" s="19"/>
      <c r="C34" s="44" t="str">
        <f>IF(B34="","",VLOOKUP(B34,[0]!PAVEIDS,2,FALSE))</f>
        <v/>
      </c>
      <c r="D34" s="19"/>
      <c r="E34" s="44" t="str">
        <f>IF(D34="","",VLOOKUP(D34,[0]!NOSAUKUMS,2,FALSE))</f>
        <v/>
      </c>
      <c r="F34" s="19"/>
      <c r="G34" s="46" t="str">
        <f>IF(F34="","",VLOOKUP(F34,[0]!RAZOTAJS,2,FALSE))</f>
        <v/>
      </c>
      <c r="H34" s="21"/>
      <c r="I34" s="53"/>
      <c r="J34" s="53"/>
      <c r="K34" s="18"/>
      <c r="L34" s="21"/>
      <c r="M34" s="19"/>
      <c r="N34" s="44" t="str">
        <f>IF(M34="","",VLOOKUP(M34,[0]!VEIDS,2,FALSE))</f>
        <v/>
      </c>
      <c r="O34" s="18"/>
      <c r="P34" s="47" t="str">
        <f>IF(O34="","",VLOOKUP(O34,[0]!SOC,2,FALSE))</f>
        <v/>
      </c>
      <c r="Q34" s="19"/>
      <c r="R34" s="46" t="str">
        <f>IF(Q34="","",VLOOKUP(Q34,[0]!MERKIS,2,FALSE))</f>
        <v/>
      </c>
      <c r="S34" s="19"/>
      <c r="T34" s="44" t="str">
        <f>IF(S34="","",VLOOKUP(S34,[0]!MERGRUPA,2,FALSE))</f>
        <v/>
      </c>
      <c r="U34" s="20"/>
      <c r="V34" s="46" t="str">
        <f>IF(U34="","",VLOOKUP(U34,[0]!ATR,2,FALSE))</f>
        <v/>
      </c>
      <c r="W34" s="21"/>
      <c r="X34" s="23"/>
      <c r="Y34" s="23"/>
    </row>
    <row r="35" spans="1:25" x14ac:dyDescent="0.25">
      <c r="A35" s="13">
        <v>23</v>
      </c>
      <c r="B35" s="19"/>
      <c r="C35" s="44" t="str">
        <f>IF(B35="","",VLOOKUP(B35,[0]!PAVEIDS,2,FALSE))</f>
        <v/>
      </c>
      <c r="D35" s="19"/>
      <c r="E35" s="44" t="str">
        <f>IF(D35="","",VLOOKUP(D35,[0]!NOSAUKUMS,2,FALSE))</f>
        <v/>
      </c>
      <c r="F35" s="19"/>
      <c r="G35" s="46" t="str">
        <f>IF(F35="","",VLOOKUP(F35,[0]!RAZOTAJS,2,FALSE))</f>
        <v/>
      </c>
      <c r="H35" s="21"/>
      <c r="I35" s="53"/>
      <c r="J35" s="53"/>
      <c r="K35" s="18"/>
      <c r="L35" s="21"/>
      <c r="M35" s="19"/>
      <c r="N35" s="44" t="str">
        <f>IF(M35="","",VLOOKUP(M35,[0]!VEIDS,2,FALSE))</f>
        <v/>
      </c>
      <c r="O35" s="18"/>
      <c r="P35" s="47" t="str">
        <f>IF(O35="","",VLOOKUP(O35,[0]!SOC,2,FALSE))</f>
        <v/>
      </c>
      <c r="Q35" s="19"/>
      <c r="R35" s="46" t="str">
        <f>IF(Q35="","",VLOOKUP(Q35,[0]!MERKIS,2,FALSE))</f>
        <v/>
      </c>
      <c r="S35" s="19"/>
      <c r="T35" s="44" t="str">
        <f>IF(S35="","",VLOOKUP(S35,[0]!MERGRUPA,2,FALSE))</f>
        <v/>
      </c>
      <c r="U35" s="20"/>
      <c r="V35" s="46" t="str">
        <f>IF(U35="","",VLOOKUP(U35,[0]!ATR,2,FALSE))</f>
        <v/>
      </c>
      <c r="W35" s="21"/>
      <c r="X35" s="23"/>
      <c r="Y35" s="23"/>
    </row>
    <row r="36" spans="1:25" x14ac:dyDescent="0.25">
      <c r="A36" s="13">
        <v>24</v>
      </c>
      <c r="B36" s="19"/>
      <c r="C36" s="44" t="str">
        <f>IF(B36="","",VLOOKUP(B36,[0]!PAVEIDS,2,FALSE))</f>
        <v/>
      </c>
      <c r="D36" s="19"/>
      <c r="E36" s="44" t="str">
        <f>IF(D36="","",VLOOKUP(D36,[0]!NOSAUKUMS,2,FALSE))</f>
        <v/>
      </c>
      <c r="F36" s="19"/>
      <c r="G36" s="46" t="str">
        <f>IF(F36="","",VLOOKUP(F36,[0]!RAZOTAJS,2,FALSE))</f>
        <v/>
      </c>
      <c r="H36" s="21"/>
      <c r="I36" s="53"/>
      <c r="J36" s="53"/>
      <c r="K36" s="18"/>
      <c r="L36" s="21"/>
      <c r="M36" s="19"/>
      <c r="N36" s="44" t="str">
        <f>IF(M36="","",VLOOKUP(M36,[0]!VEIDS,2,FALSE))</f>
        <v/>
      </c>
      <c r="O36" s="18"/>
      <c r="P36" s="47" t="str">
        <f>IF(O36="","",VLOOKUP(O36,[0]!SOC,2,FALSE))</f>
        <v/>
      </c>
      <c r="Q36" s="19"/>
      <c r="R36" s="46" t="str">
        <f>IF(Q36="","",VLOOKUP(Q36,[0]!MERKIS,2,FALSE))</f>
        <v/>
      </c>
      <c r="S36" s="19"/>
      <c r="T36" s="44" t="str">
        <f>IF(S36="","",VLOOKUP(S36,[0]!MERGRUPA,2,FALSE))</f>
        <v/>
      </c>
      <c r="U36" s="20"/>
      <c r="V36" s="46" t="str">
        <f>IF(U36="","",VLOOKUP(U36,[0]!ATR,2,FALSE))</f>
        <v/>
      </c>
      <c r="W36" s="21"/>
      <c r="X36" s="23"/>
      <c r="Y36" s="23"/>
    </row>
    <row r="37" spans="1:25" x14ac:dyDescent="0.25">
      <c r="A37" s="13">
        <v>25</v>
      </c>
      <c r="B37" s="19"/>
      <c r="C37" s="44" t="str">
        <f>IF(B37="","",VLOOKUP(B37,[0]!PAVEIDS,2,FALSE))</f>
        <v/>
      </c>
      <c r="D37" s="19"/>
      <c r="E37" s="44" t="str">
        <f>IF(D37="","",VLOOKUP(D37,[0]!NOSAUKUMS,2,FALSE))</f>
        <v/>
      </c>
      <c r="F37" s="19"/>
      <c r="G37" s="46" t="str">
        <f>IF(F37="","",VLOOKUP(F37,[0]!RAZOTAJS,2,FALSE))</f>
        <v/>
      </c>
      <c r="H37" s="21"/>
      <c r="I37" s="53"/>
      <c r="J37" s="53"/>
      <c r="K37" s="18"/>
      <c r="L37" s="21"/>
      <c r="M37" s="19"/>
      <c r="N37" s="44" t="str">
        <f>IF(M37="","",VLOOKUP(M37,[0]!VEIDS,2,FALSE))</f>
        <v/>
      </c>
      <c r="O37" s="18"/>
      <c r="P37" s="47" t="str">
        <f>IF(O37="","",VLOOKUP(O37,[0]!SOC,2,FALSE))</f>
        <v/>
      </c>
      <c r="Q37" s="19"/>
      <c r="R37" s="46" t="str">
        <f>IF(Q37="","",VLOOKUP(Q37,[0]!MERKIS,2,FALSE))</f>
        <v/>
      </c>
      <c r="S37" s="19"/>
      <c r="T37" s="44" t="str">
        <f>IF(S37="","",VLOOKUP(S37,[0]!MERGRUPA,2,FALSE))</f>
        <v/>
      </c>
      <c r="U37" s="20"/>
      <c r="V37" s="46" t="str">
        <f>IF(U37="","",VLOOKUP(U37,[0]!ATR,2,FALSE))</f>
        <v/>
      </c>
      <c r="W37" s="21"/>
      <c r="X37" s="23"/>
      <c r="Y37" s="23"/>
    </row>
    <row r="38" spans="1:25" x14ac:dyDescent="0.25">
      <c r="A38" s="13">
        <v>26</v>
      </c>
      <c r="B38" s="19"/>
      <c r="C38" s="44" t="str">
        <f>IF(B38="","",VLOOKUP(B38,[0]!PAVEIDS,2,FALSE))</f>
        <v/>
      </c>
      <c r="D38" s="19"/>
      <c r="E38" s="44" t="str">
        <f>IF(D38="","",VLOOKUP(D38,[0]!NOSAUKUMS,2,FALSE))</f>
        <v/>
      </c>
      <c r="F38" s="19"/>
      <c r="G38" s="46" t="str">
        <f>IF(F38="","",VLOOKUP(F38,[0]!RAZOTAJS,2,FALSE))</f>
        <v/>
      </c>
      <c r="H38" s="21"/>
      <c r="I38" s="53"/>
      <c r="J38" s="53"/>
      <c r="K38" s="18"/>
      <c r="L38" s="21"/>
      <c r="M38" s="19"/>
      <c r="N38" s="44" t="str">
        <f>IF(M38="","",VLOOKUP(M38,[0]!VEIDS,2,FALSE))</f>
        <v/>
      </c>
      <c r="O38" s="18"/>
      <c r="P38" s="47" t="str">
        <f>IF(O38="","",VLOOKUP(O38,[0]!SOC,2,FALSE))</f>
        <v/>
      </c>
      <c r="Q38" s="19"/>
      <c r="R38" s="46" t="str">
        <f>IF(Q38="","",VLOOKUP(Q38,[0]!MERKIS,2,FALSE))</f>
        <v/>
      </c>
      <c r="S38" s="19"/>
      <c r="T38" s="44" t="str">
        <f>IF(S38="","",VLOOKUP(S38,[0]!MERGRUPA,2,FALSE))</f>
        <v/>
      </c>
      <c r="U38" s="20"/>
      <c r="V38" s="46" t="str">
        <f>IF(U38="","",VLOOKUP(U38,[0]!ATR,2,FALSE))</f>
        <v/>
      </c>
      <c r="W38" s="21"/>
      <c r="X38" s="23"/>
      <c r="Y38" s="23"/>
    </row>
    <row r="39" spans="1:25" x14ac:dyDescent="0.25">
      <c r="A39" s="13">
        <v>27</v>
      </c>
      <c r="B39" s="19"/>
      <c r="C39" s="44" t="str">
        <f>IF(B39="","",VLOOKUP(B39,[0]!PAVEIDS,2,FALSE))</f>
        <v/>
      </c>
      <c r="D39" s="19"/>
      <c r="E39" s="44" t="str">
        <f>IF(D39="","",VLOOKUP(D39,[0]!NOSAUKUMS,2,FALSE))</f>
        <v/>
      </c>
      <c r="F39" s="19"/>
      <c r="G39" s="46" t="str">
        <f>IF(F39="","",VLOOKUP(F39,[0]!RAZOTAJS,2,FALSE))</f>
        <v/>
      </c>
      <c r="H39" s="21"/>
      <c r="I39" s="53"/>
      <c r="J39" s="53"/>
      <c r="K39" s="18"/>
      <c r="L39" s="21"/>
      <c r="M39" s="19"/>
      <c r="N39" s="44" t="str">
        <f>IF(M39="","",VLOOKUP(M39,[0]!VEIDS,2,FALSE))</f>
        <v/>
      </c>
      <c r="O39" s="18"/>
      <c r="P39" s="47" t="str">
        <f>IF(O39="","",VLOOKUP(O39,[0]!SOC,2,FALSE))</f>
        <v/>
      </c>
      <c r="Q39" s="19"/>
      <c r="R39" s="46" t="str">
        <f>IF(Q39="","",VLOOKUP(Q39,[0]!MERKIS,2,FALSE))</f>
        <v/>
      </c>
      <c r="S39" s="19"/>
      <c r="T39" s="44" t="str">
        <f>IF(S39="","",VLOOKUP(S39,[0]!MERGRUPA,2,FALSE))</f>
        <v/>
      </c>
      <c r="U39" s="20"/>
      <c r="V39" s="46" t="str">
        <f>IF(U39="","",VLOOKUP(U39,[0]!ATR,2,FALSE))</f>
        <v/>
      </c>
      <c r="W39" s="21"/>
      <c r="X39" s="23"/>
      <c r="Y39" s="23"/>
    </row>
    <row r="40" spans="1:25" x14ac:dyDescent="0.25">
      <c r="A40" s="13">
        <v>28</v>
      </c>
      <c r="B40" s="19"/>
      <c r="C40" s="44" t="str">
        <f>IF(B40="","",VLOOKUP(B40,[0]!PAVEIDS,2,FALSE))</f>
        <v/>
      </c>
      <c r="D40" s="19"/>
      <c r="E40" s="44" t="str">
        <f>IF(D40="","",VLOOKUP(D40,[0]!NOSAUKUMS,2,FALSE))</f>
        <v/>
      </c>
      <c r="F40" s="19"/>
      <c r="G40" s="46" t="str">
        <f>IF(F40="","",VLOOKUP(F40,[0]!RAZOTAJS,2,FALSE))</f>
        <v/>
      </c>
      <c r="H40" s="21"/>
      <c r="I40" s="53"/>
      <c r="J40" s="53"/>
      <c r="K40" s="18"/>
      <c r="L40" s="21"/>
      <c r="M40" s="19"/>
      <c r="N40" s="44" t="str">
        <f>IF(M40="","",VLOOKUP(M40,[0]!VEIDS,2,FALSE))</f>
        <v/>
      </c>
      <c r="O40" s="18"/>
      <c r="P40" s="47" t="str">
        <f>IF(O40="","",VLOOKUP(O40,[0]!SOC,2,FALSE))</f>
        <v/>
      </c>
      <c r="Q40" s="19"/>
      <c r="R40" s="46" t="str">
        <f>IF(Q40="","",VLOOKUP(Q40,[0]!MERKIS,2,FALSE))</f>
        <v/>
      </c>
      <c r="S40" s="19"/>
      <c r="T40" s="44" t="str">
        <f>IF(S40="","",VLOOKUP(S40,[0]!MERGRUPA,2,FALSE))</f>
        <v/>
      </c>
      <c r="U40" s="20"/>
      <c r="V40" s="46" t="str">
        <f>IF(U40="","",VLOOKUP(U40,[0]!ATR,2,FALSE))</f>
        <v/>
      </c>
      <c r="W40" s="21"/>
      <c r="X40" s="23"/>
      <c r="Y40" s="23"/>
    </row>
    <row r="41" spans="1:25" x14ac:dyDescent="0.25">
      <c r="A41" s="13">
        <v>29</v>
      </c>
      <c r="B41" s="19"/>
      <c r="C41" s="44" t="str">
        <f>IF(B41="","",VLOOKUP(B41,[0]!PAVEIDS,2,FALSE))</f>
        <v/>
      </c>
      <c r="D41" s="19"/>
      <c r="E41" s="44" t="str">
        <f>IF(D41="","",VLOOKUP(D41,[0]!NOSAUKUMS,2,FALSE))</f>
        <v/>
      </c>
      <c r="F41" s="19"/>
      <c r="G41" s="46" t="str">
        <f>IF(F41="","",VLOOKUP(F41,[0]!RAZOTAJS,2,FALSE))</f>
        <v/>
      </c>
      <c r="H41" s="21"/>
      <c r="I41" s="53"/>
      <c r="J41" s="53"/>
      <c r="K41" s="18"/>
      <c r="L41" s="21"/>
      <c r="M41" s="19"/>
      <c r="N41" s="44" t="str">
        <f>IF(M41="","",VLOOKUP(M41,[0]!VEIDS,2,FALSE))</f>
        <v/>
      </c>
      <c r="O41" s="18"/>
      <c r="P41" s="47" t="str">
        <f>IF(O41="","",VLOOKUP(O41,[0]!SOC,2,FALSE))</f>
        <v/>
      </c>
      <c r="Q41" s="19"/>
      <c r="R41" s="46" t="str">
        <f>IF(Q41="","",VLOOKUP(Q41,[0]!MERKIS,2,FALSE))</f>
        <v/>
      </c>
      <c r="S41" s="19"/>
      <c r="T41" s="44" t="str">
        <f>IF(S41="","",VLOOKUP(S41,[0]!MERGRUPA,2,FALSE))</f>
        <v/>
      </c>
      <c r="U41" s="20"/>
      <c r="V41" s="46" t="str">
        <f>IF(U41="","",VLOOKUP(U41,[0]!ATR,2,FALSE))</f>
        <v/>
      </c>
      <c r="W41" s="21"/>
      <c r="X41" s="23"/>
      <c r="Y41" s="23"/>
    </row>
    <row r="42" spans="1:25" x14ac:dyDescent="0.25">
      <c r="A42" s="13">
        <v>30</v>
      </c>
      <c r="B42" s="19"/>
      <c r="C42" s="44" t="str">
        <f>IF(B42="","",VLOOKUP(B42,[0]!PAVEIDS,2,FALSE))</f>
        <v/>
      </c>
      <c r="D42" s="19"/>
      <c r="E42" s="44" t="str">
        <f>IF(D42="","",VLOOKUP(D42,[0]!NOSAUKUMS,2,FALSE))</f>
        <v/>
      </c>
      <c r="F42" s="19"/>
      <c r="G42" s="46" t="str">
        <f>IF(F42="","",VLOOKUP(F42,[0]!RAZOTAJS,2,FALSE))</f>
        <v/>
      </c>
      <c r="H42" s="21"/>
      <c r="I42" s="53"/>
      <c r="J42" s="53"/>
      <c r="K42" s="18"/>
      <c r="L42" s="21"/>
      <c r="M42" s="19"/>
      <c r="N42" s="44" t="str">
        <f>IF(M42="","",VLOOKUP(M42,[0]!VEIDS,2,FALSE))</f>
        <v/>
      </c>
      <c r="O42" s="18"/>
      <c r="P42" s="47" t="str">
        <f>IF(O42="","",VLOOKUP(O42,[0]!SOC,2,FALSE))</f>
        <v/>
      </c>
      <c r="Q42" s="19"/>
      <c r="R42" s="46" t="str">
        <f>IF(Q42="","",VLOOKUP(Q42,[0]!MERKIS,2,FALSE))</f>
        <v/>
      </c>
      <c r="S42" s="19"/>
      <c r="T42" s="44" t="str">
        <f>IF(S42="","",VLOOKUP(S42,[0]!MERGRUPA,2,FALSE))</f>
        <v/>
      </c>
      <c r="U42" s="20"/>
      <c r="V42" s="46" t="str">
        <f>IF(U42="","",VLOOKUP(U42,[0]!ATR,2,FALSE))</f>
        <v/>
      </c>
      <c r="W42" s="21"/>
      <c r="X42" s="23"/>
      <c r="Y42" s="23"/>
    </row>
    <row r="43" spans="1:25" x14ac:dyDescent="0.25">
      <c r="A43" s="13">
        <v>31</v>
      </c>
      <c r="B43" s="19"/>
      <c r="C43" s="44" t="str">
        <f>IF(B43="","",VLOOKUP(B43,[0]!PAVEIDS,2,FALSE))</f>
        <v/>
      </c>
      <c r="D43" s="19"/>
      <c r="E43" s="44" t="str">
        <f>IF(D43="","",VLOOKUP(D43,[0]!NOSAUKUMS,2,FALSE))</f>
        <v/>
      </c>
      <c r="F43" s="19"/>
      <c r="G43" s="46" t="str">
        <f>IF(F43="","",VLOOKUP(F43,[0]!RAZOTAJS,2,FALSE))</f>
        <v/>
      </c>
      <c r="H43" s="21"/>
      <c r="I43" s="53"/>
      <c r="J43" s="53"/>
      <c r="K43" s="18"/>
      <c r="L43" s="21"/>
      <c r="M43" s="19"/>
      <c r="N43" s="44" t="str">
        <f>IF(M43="","",VLOOKUP(M43,[0]!VEIDS,2,FALSE))</f>
        <v/>
      </c>
      <c r="O43" s="18"/>
      <c r="P43" s="47" t="str">
        <f>IF(O43="","",VLOOKUP(O43,[0]!SOC,2,FALSE))</f>
        <v/>
      </c>
      <c r="Q43" s="19"/>
      <c r="R43" s="46" t="str">
        <f>IF(Q43="","",VLOOKUP(Q43,[0]!MERKIS,2,FALSE))</f>
        <v/>
      </c>
      <c r="S43" s="19"/>
      <c r="T43" s="44" t="str">
        <f>IF(S43="","",VLOOKUP(S43,[0]!MERGRUPA,2,FALSE))</f>
        <v/>
      </c>
      <c r="U43" s="20"/>
      <c r="V43" s="46" t="str">
        <f>IF(U43="","",VLOOKUP(U43,[0]!ATR,2,FALSE))</f>
        <v/>
      </c>
      <c r="W43" s="21"/>
      <c r="X43" s="23"/>
      <c r="Y43" s="23"/>
    </row>
    <row r="44" spans="1:25" x14ac:dyDescent="0.25">
      <c r="A44" s="13">
        <v>32</v>
      </c>
      <c r="B44" s="19"/>
      <c r="C44" s="44" t="str">
        <f>IF(B44="","",VLOOKUP(B44,[0]!PAVEIDS,2,FALSE))</f>
        <v/>
      </c>
      <c r="D44" s="19"/>
      <c r="E44" s="44" t="str">
        <f>IF(D44="","",VLOOKUP(D44,[0]!NOSAUKUMS,2,FALSE))</f>
        <v/>
      </c>
      <c r="F44" s="19"/>
      <c r="G44" s="46" t="str">
        <f>IF(F44="","",VLOOKUP(F44,[0]!RAZOTAJS,2,FALSE))</f>
        <v/>
      </c>
      <c r="H44" s="21"/>
      <c r="I44" s="53"/>
      <c r="J44" s="53"/>
      <c r="K44" s="18"/>
      <c r="L44" s="21"/>
      <c r="M44" s="19"/>
      <c r="N44" s="44" t="str">
        <f>IF(M44="","",VLOOKUP(M44,[0]!VEIDS,2,FALSE))</f>
        <v/>
      </c>
      <c r="O44" s="18"/>
      <c r="P44" s="47" t="str">
        <f>IF(O44="","",VLOOKUP(O44,[0]!SOC,2,FALSE))</f>
        <v/>
      </c>
      <c r="Q44" s="19"/>
      <c r="R44" s="46" t="str">
        <f>IF(Q44="","",VLOOKUP(Q44,[0]!MERKIS,2,FALSE))</f>
        <v/>
      </c>
      <c r="S44" s="19"/>
      <c r="T44" s="44" t="str">
        <f>IF(S44="","",VLOOKUP(S44,[0]!MERGRUPA,2,FALSE))</f>
        <v/>
      </c>
      <c r="U44" s="20"/>
      <c r="V44" s="46" t="str">
        <f>IF(U44="","",VLOOKUP(U44,[0]!ATR,2,FALSE))</f>
        <v/>
      </c>
      <c r="W44" s="21"/>
      <c r="X44" s="23"/>
      <c r="Y44" s="23"/>
    </row>
    <row r="45" spans="1:25" x14ac:dyDescent="0.25">
      <c r="A45" s="13">
        <v>33</v>
      </c>
      <c r="B45" s="19"/>
      <c r="C45" s="44" t="str">
        <f>IF(B45="","",VLOOKUP(B45,[0]!PAVEIDS,2,FALSE))</f>
        <v/>
      </c>
      <c r="D45" s="19"/>
      <c r="E45" s="44" t="str">
        <f>IF(D45="","",VLOOKUP(D45,[0]!NOSAUKUMS,2,FALSE))</f>
        <v/>
      </c>
      <c r="F45" s="19"/>
      <c r="G45" s="46" t="str">
        <f>IF(F45="","",VLOOKUP(F45,[0]!RAZOTAJS,2,FALSE))</f>
        <v/>
      </c>
      <c r="H45" s="21"/>
      <c r="I45" s="53"/>
      <c r="J45" s="53"/>
      <c r="K45" s="18"/>
      <c r="L45" s="21"/>
      <c r="M45" s="19"/>
      <c r="N45" s="44" t="str">
        <f>IF(M45="","",VLOOKUP(M45,[0]!VEIDS,2,FALSE))</f>
        <v/>
      </c>
      <c r="O45" s="18"/>
      <c r="P45" s="47" t="str">
        <f>IF(O45="","",VLOOKUP(O45,[0]!SOC,2,FALSE))</f>
        <v/>
      </c>
      <c r="Q45" s="19"/>
      <c r="R45" s="46" t="str">
        <f>IF(Q45="","",VLOOKUP(Q45,[0]!MERKIS,2,FALSE))</f>
        <v/>
      </c>
      <c r="S45" s="19"/>
      <c r="T45" s="44" t="str">
        <f>IF(S45="","",VLOOKUP(S45,[0]!MERGRUPA,2,FALSE))</f>
        <v/>
      </c>
      <c r="U45" s="20"/>
      <c r="V45" s="46" t="str">
        <f>IF(U45="","",VLOOKUP(U45,[0]!ATR,2,FALSE))</f>
        <v/>
      </c>
      <c r="W45" s="21"/>
      <c r="X45" s="23"/>
      <c r="Y45" s="23"/>
    </row>
    <row r="46" spans="1:25" x14ac:dyDescent="0.25">
      <c r="A46" s="13">
        <v>34</v>
      </c>
      <c r="B46" s="19"/>
      <c r="C46" s="44" t="str">
        <f>IF(B46="","",VLOOKUP(B46,[0]!PAVEIDS,2,FALSE))</f>
        <v/>
      </c>
      <c r="D46" s="19"/>
      <c r="E46" s="44" t="str">
        <f>IF(D46="","",VLOOKUP(D46,[0]!NOSAUKUMS,2,FALSE))</f>
        <v/>
      </c>
      <c r="F46" s="19"/>
      <c r="G46" s="46" t="str">
        <f>IF(F46="","",VLOOKUP(F46,[0]!RAZOTAJS,2,FALSE))</f>
        <v/>
      </c>
      <c r="H46" s="21"/>
      <c r="I46" s="53"/>
      <c r="J46" s="53"/>
      <c r="K46" s="18"/>
      <c r="L46" s="21"/>
      <c r="M46" s="19"/>
      <c r="N46" s="44" t="str">
        <f>IF(M46="","",VLOOKUP(M46,[0]!VEIDS,2,FALSE))</f>
        <v/>
      </c>
      <c r="O46" s="18"/>
      <c r="P46" s="47" t="str">
        <f>IF(O46="","",VLOOKUP(O46,[0]!SOC,2,FALSE))</f>
        <v/>
      </c>
      <c r="Q46" s="19"/>
      <c r="R46" s="46" t="str">
        <f>IF(Q46="","",VLOOKUP(Q46,[0]!MERKIS,2,FALSE))</f>
        <v/>
      </c>
      <c r="S46" s="19"/>
      <c r="T46" s="44" t="str">
        <f>IF(S46="","",VLOOKUP(S46,[0]!MERGRUPA,2,FALSE))</f>
        <v/>
      </c>
      <c r="U46" s="20"/>
      <c r="V46" s="46" t="str">
        <f>IF(U46="","",VLOOKUP(U46,[0]!ATR,2,FALSE))</f>
        <v/>
      </c>
      <c r="W46" s="21"/>
      <c r="X46" s="23"/>
      <c r="Y46" s="23"/>
    </row>
    <row r="47" spans="1:25" x14ac:dyDescent="0.25">
      <c r="A47" s="13">
        <v>35</v>
      </c>
      <c r="B47" s="19"/>
      <c r="C47" s="44" t="str">
        <f>IF(B47="","",VLOOKUP(B47,[0]!PAVEIDS,2,FALSE))</f>
        <v/>
      </c>
      <c r="D47" s="19"/>
      <c r="E47" s="44" t="str">
        <f>IF(D47="","",VLOOKUP(D47,[0]!NOSAUKUMS,2,FALSE))</f>
        <v/>
      </c>
      <c r="F47" s="19"/>
      <c r="G47" s="46" t="str">
        <f>IF(F47="","",VLOOKUP(F47,[0]!RAZOTAJS,2,FALSE))</f>
        <v/>
      </c>
      <c r="H47" s="21"/>
      <c r="I47" s="53"/>
      <c r="J47" s="53"/>
      <c r="K47" s="18"/>
      <c r="L47" s="21"/>
      <c r="M47" s="19"/>
      <c r="N47" s="44" t="str">
        <f>IF(M47="","",VLOOKUP(M47,[0]!VEIDS,2,FALSE))</f>
        <v/>
      </c>
      <c r="O47" s="18"/>
      <c r="P47" s="47" t="str">
        <f>IF(O47="","",VLOOKUP(O47,[0]!SOC,2,FALSE))</f>
        <v/>
      </c>
      <c r="Q47" s="19"/>
      <c r="R47" s="46" t="str">
        <f>IF(Q47="","",VLOOKUP(Q47,[0]!MERKIS,2,FALSE))</f>
        <v/>
      </c>
      <c r="S47" s="19"/>
      <c r="T47" s="44" t="str">
        <f>IF(S47="","",VLOOKUP(S47,[0]!MERGRUPA,2,FALSE))</f>
        <v/>
      </c>
      <c r="U47" s="20"/>
      <c r="V47" s="46" t="str">
        <f>IF(U47="","",VLOOKUP(U47,[0]!ATR,2,FALSE))</f>
        <v/>
      </c>
      <c r="W47" s="21"/>
      <c r="X47" s="23"/>
      <c r="Y47" s="23"/>
    </row>
    <row r="48" spans="1:25" x14ac:dyDescent="0.25">
      <c r="A48" s="13">
        <v>36</v>
      </c>
      <c r="B48" s="19"/>
      <c r="C48" s="44" t="str">
        <f>IF(B48="","",VLOOKUP(B48,[0]!PAVEIDS,2,FALSE))</f>
        <v/>
      </c>
      <c r="D48" s="19"/>
      <c r="E48" s="44" t="str">
        <f>IF(D48="","",VLOOKUP(D48,[0]!NOSAUKUMS,2,FALSE))</f>
        <v/>
      </c>
      <c r="F48" s="19"/>
      <c r="G48" s="46" t="str">
        <f>IF(F48="","",VLOOKUP(F48,[0]!RAZOTAJS,2,FALSE))</f>
        <v/>
      </c>
      <c r="H48" s="21"/>
      <c r="I48" s="53"/>
      <c r="J48" s="53"/>
      <c r="K48" s="18"/>
      <c r="L48" s="21"/>
      <c r="M48" s="19"/>
      <c r="N48" s="44" t="str">
        <f>IF(M48="","",VLOOKUP(M48,[0]!VEIDS,2,FALSE))</f>
        <v/>
      </c>
      <c r="O48" s="18"/>
      <c r="P48" s="47" t="str">
        <f>IF(O48="","",VLOOKUP(O48,[0]!SOC,2,FALSE))</f>
        <v/>
      </c>
      <c r="Q48" s="19"/>
      <c r="R48" s="46" t="str">
        <f>IF(Q48="","",VLOOKUP(Q48,[0]!MERKIS,2,FALSE))</f>
        <v/>
      </c>
      <c r="S48" s="19"/>
      <c r="T48" s="44" t="str">
        <f>IF(S48="","",VLOOKUP(S48,[0]!MERGRUPA,2,FALSE))</f>
        <v/>
      </c>
      <c r="U48" s="20"/>
      <c r="V48" s="46" t="str">
        <f>IF(U48="","",VLOOKUP(U48,[0]!ATR,2,FALSE))</f>
        <v/>
      </c>
      <c r="W48" s="21"/>
      <c r="X48" s="23"/>
      <c r="Y48" s="23"/>
    </row>
    <row r="49" spans="1:25" x14ac:dyDescent="0.25">
      <c r="A49" s="13">
        <v>37</v>
      </c>
      <c r="B49" s="19"/>
      <c r="C49" s="44" t="str">
        <f>IF(B49="","",VLOOKUP(B49,[0]!PAVEIDS,2,FALSE))</f>
        <v/>
      </c>
      <c r="D49" s="19"/>
      <c r="E49" s="44" t="str">
        <f>IF(D49="","",VLOOKUP(D49,[0]!NOSAUKUMS,2,FALSE))</f>
        <v/>
      </c>
      <c r="F49" s="19"/>
      <c r="G49" s="46" t="str">
        <f>IF(F49="","",VLOOKUP(F49,[0]!RAZOTAJS,2,FALSE))</f>
        <v/>
      </c>
      <c r="H49" s="21"/>
      <c r="I49" s="53"/>
      <c r="J49" s="53"/>
      <c r="K49" s="18"/>
      <c r="L49" s="21"/>
      <c r="M49" s="19"/>
      <c r="N49" s="44" t="str">
        <f>IF(M49="","",VLOOKUP(M49,[0]!VEIDS,2,FALSE))</f>
        <v/>
      </c>
      <c r="O49" s="18"/>
      <c r="P49" s="47" t="str">
        <f>IF(O49="","",VLOOKUP(O49,[0]!SOC,2,FALSE))</f>
        <v/>
      </c>
      <c r="Q49" s="19"/>
      <c r="R49" s="46" t="str">
        <f>IF(Q49="","",VLOOKUP(Q49,[0]!MERKIS,2,FALSE))</f>
        <v/>
      </c>
      <c r="S49" s="19"/>
      <c r="T49" s="44" t="str">
        <f>IF(S49="","",VLOOKUP(S49,[0]!MERGRUPA,2,FALSE))</f>
        <v/>
      </c>
      <c r="U49" s="20"/>
      <c r="V49" s="46" t="str">
        <f>IF(U49="","",VLOOKUP(U49,[0]!ATR,2,FALSE))</f>
        <v/>
      </c>
      <c r="W49" s="21"/>
      <c r="X49" s="23"/>
      <c r="Y49" s="23"/>
    </row>
    <row r="50" spans="1:25" x14ac:dyDescent="0.25">
      <c r="A50" s="13">
        <v>38</v>
      </c>
      <c r="B50" s="19"/>
      <c r="C50" s="44" t="str">
        <f>IF(B50="","",VLOOKUP(B50,[0]!PAVEIDS,2,FALSE))</f>
        <v/>
      </c>
      <c r="D50" s="19"/>
      <c r="E50" s="44" t="str">
        <f>IF(D50="","",VLOOKUP(D50,[0]!NOSAUKUMS,2,FALSE))</f>
        <v/>
      </c>
      <c r="F50" s="19"/>
      <c r="G50" s="46" t="str">
        <f>IF(F50="","",VLOOKUP(F50,[0]!RAZOTAJS,2,FALSE))</f>
        <v/>
      </c>
      <c r="H50" s="21"/>
      <c r="I50" s="53"/>
      <c r="J50" s="53"/>
      <c r="K50" s="18"/>
      <c r="L50" s="21"/>
      <c r="M50" s="19"/>
      <c r="N50" s="44" t="str">
        <f>IF(M50="","",VLOOKUP(M50,[0]!VEIDS,2,FALSE))</f>
        <v/>
      </c>
      <c r="O50" s="18"/>
      <c r="P50" s="47" t="str">
        <f>IF(O50="","",VLOOKUP(O50,[0]!SOC,2,FALSE))</f>
        <v/>
      </c>
      <c r="Q50" s="19"/>
      <c r="R50" s="46" t="str">
        <f>IF(Q50="","",VLOOKUP(Q50,[0]!MERKIS,2,FALSE))</f>
        <v/>
      </c>
      <c r="S50" s="19"/>
      <c r="T50" s="44" t="str">
        <f>IF(S50="","",VLOOKUP(S50,[0]!MERGRUPA,2,FALSE))</f>
        <v/>
      </c>
      <c r="U50" s="20"/>
      <c r="V50" s="46" t="str">
        <f>IF(U50="","",VLOOKUP(U50,[0]!ATR,2,FALSE))</f>
        <v/>
      </c>
      <c r="W50" s="21"/>
      <c r="X50" s="23"/>
      <c r="Y50" s="23"/>
    </row>
    <row r="51" spans="1:25" x14ac:dyDescent="0.25">
      <c r="A51" s="13">
        <v>39</v>
      </c>
      <c r="B51" s="19"/>
      <c r="C51" s="44" t="str">
        <f>IF(B51="","",VLOOKUP(B51,[0]!PAVEIDS,2,FALSE))</f>
        <v/>
      </c>
      <c r="D51" s="19"/>
      <c r="E51" s="44" t="str">
        <f>IF(D51="","",VLOOKUP(D51,[0]!NOSAUKUMS,2,FALSE))</f>
        <v/>
      </c>
      <c r="F51" s="19"/>
      <c r="G51" s="46" t="str">
        <f>IF(F51="","",VLOOKUP(F51,[0]!RAZOTAJS,2,FALSE))</f>
        <v/>
      </c>
      <c r="H51" s="21"/>
      <c r="I51" s="53"/>
      <c r="J51" s="53"/>
      <c r="K51" s="18"/>
      <c r="L51" s="21"/>
      <c r="M51" s="19"/>
      <c r="N51" s="44" t="str">
        <f>IF(M51="","",VLOOKUP(M51,[0]!VEIDS,2,FALSE))</f>
        <v/>
      </c>
      <c r="O51" s="18"/>
      <c r="P51" s="47" t="str">
        <f>IF(O51="","",VLOOKUP(O51,[0]!SOC,2,FALSE))</f>
        <v/>
      </c>
      <c r="Q51" s="19"/>
      <c r="R51" s="46" t="str">
        <f>IF(Q51="","",VLOOKUP(Q51,[0]!MERKIS,2,FALSE))</f>
        <v/>
      </c>
      <c r="S51" s="19"/>
      <c r="T51" s="44" t="str">
        <f>IF(S51="","",VLOOKUP(S51,[0]!MERGRUPA,2,FALSE))</f>
        <v/>
      </c>
      <c r="U51" s="20"/>
      <c r="V51" s="46" t="str">
        <f>IF(U51="","",VLOOKUP(U51,[0]!ATR,2,FALSE))</f>
        <v/>
      </c>
      <c r="W51" s="21"/>
      <c r="X51" s="23"/>
      <c r="Y51" s="23"/>
    </row>
    <row r="52" spans="1:25" x14ac:dyDescent="0.25">
      <c r="A52" s="13">
        <v>40</v>
      </c>
      <c r="B52" s="19"/>
      <c r="C52" s="44" t="str">
        <f>IF(B52="","",VLOOKUP(B52,[0]!PAVEIDS,2,FALSE))</f>
        <v/>
      </c>
      <c r="D52" s="19"/>
      <c r="E52" s="44" t="str">
        <f>IF(D52="","",VLOOKUP(D52,[0]!NOSAUKUMS,2,FALSE))</f>
        <v/>
      </c>
      <c r="F52" s="19"/>
      <c r="G52" s="46" t="str">
        <f>IF(F52="","",VLOOKUP(F52,[0]!RAZOTAJS,2,FALSE))</f>
        <v/>
      </c>
      <c r="H52" s="21"/>
      <c r="I52" s="53"/>
      <c r="J52" s="53"/>
      <c r="K52" s="18"/>
      <c r="L52" s="21"/>
      <c r="M52" s="19"/>
      <c r="N52" s="44" t="str">
        <f>IF(M52="","",VLOOKUP(M52,[0]!VEIDS,2,FALSE))</f>
        <v/>
      </c>
      <c r="O52" s="18"/>
      <c r="P52" s="47" t="str">
        <f>IF(O52="","",VLOOKUP(O52,[0]!SOC,2,FALSE))</f>
        <v/>
      </c>
      <c r="Q52" s="19"/>
      <c r="R52" s="46" t="str">
        <f>IF(Q52="","",VLOOKUP(Q52,[0]!MERKIS,2,FALSE))</f>
        <v/>
      </c>
      <c r="S52" s="19"/>
      <c r="T52" s="44" t="str">
        <f>IF(S52="","",VLOOKUP(S52,[0]!MERGRUPA,2,FALSE))</f>
        <v/>
      </c>
      <c r="U52" s="20"/>
      <c r="V52" s="46" t="str">
        <f>IF(U52="","",VLOOKUP(U52,[0]!ATR,2,FALSE))</f>
        <v/>
      </c>
      <c r="W52" s="21"/>
      <c r="X52" s="23"/>
      <c r="Y52" s="23"/>
    </row>
    <row r="53" spans="1:25" x14ac:dyDescent="0.25">
      <c r="A53" s="13">
        <v>41</v>
      </c>
      <c r="B53" s="19"/>
      <c r="C53" s="44" t="str">
        <f>IF(B53="","",VLOOKUP(B53,[0]!PAVEIDS,2,FALSE))</f>
        <v/>
      </c>
      <c r="D53" s="19"/>
      <c r="E53" s="44" t="str">
        <f>IF(D53="","",VLOOKUP(D53,[0]!NOSAUKUMS,2,FALSE))</f>
        <v/>
      </c>
      <c r="F53" s="19"/>
      <c r="G53" s="46" t="str">
        <f>IF(F53="","",VLOOKUP(F53,[0]!RAZOTAJS,2,FALSE))</f>
        <v/>
      </c>
      <c r="H53" s="21"/>
      <c r="I53" s="53"/>
      <c r="J53" s="53"/>
      <c r="K53" s="18"/>
      <c r="L53" s="21"/>
      <c r="M53" s="19"/>
      <c r="N53" s="44" t="str">
        <f>IF(M53="","",VLOOKUP(M53,[0]!VEIDS,2,FALSE))</f>
        <v/>
      </c>
      <c r="O53" s="18"/>
      <c r="P53" s="47" t="str">
        <f>IF(O53="","",VLOOKUP(O53,[0]!SOC,2,FALSE))</f>
        <v/>
      </c>
      <c r="Q53" s="19"/>
      <c r="R53" s="46" t="str">
        <f>IF(Q53="","",VLOOKUP(Q53,[0]!MERKIS,2,FALSE))</f>
        <v/>
      </c>
      <c r="S53" s="19"/>
      <c r="T53" s="44" t="str">
        <f>IF(S53="","",VLOOKUP(S53,[0]!MERGRUPA,2,FALSE))</f>
        <v/>
      </c>
      <c r="U53" s="20"/>
      <c r="V53" s="46" t="str">
        <f>IF(U53="","",VLOOKUP(U53,[0]!ATR,2,FALSE))</f>
        <v/>
      </c>
      <c r="W53" s="21"/>
      <c r="X53" s="23"/>
      <c r="Y53" s="23"/>
    </row>
    <row r="54" spans="1:25" x14ac:dyDescent="0.25">
      <c r="A54" s="13">
        <v>42</v>
      </c>
      <c r="B54" s="19"/>
      <c r="C54" s="44" t="str">
        <f>IF(B54="","",VLOOKUP(B54,[0]!PAVEIDS,2,FALSE))</f>
        <v/>
      </c>
      <c r="D54" s="19"/>
      <c r="E54" s="44" t="str">
        <f>IF(D54="","",VLOOKUP(D54,[0]!NOSAUKUMS,2,FALSE))</f>
        <v/>
      </c>
      <c r="F54" s="19"/>
      <c r="G54" s="46" t="str">
        <f>IF(F54="","",VLOOKUP(F54,[0]!RAZOTAJS,2,FALSE))</f>
        <v/>
      </c>
      <c r="H54" s="21"/>
      <c r="I54" s="53"/>
      <c r="J54" s="53"/>
      <c r="K54" s="18"/>
      <c r="L54" s="21"/>
      <c r="M54" s="19"/>
      <c r="N54" s="44" t="str">
        <f>IF(M54="","",VLOOKUP(M54,[0]!VEIDS,2,FALSE))</f>
        <v/>
      </c>
      <c r="O54" s="18"/>
      <c r="P54" s="47" t="str">
        <f>IF(O54="","",VLOOKUP(O54,[0]!SOC,2,FALSE))</f>
        <v/>
      </c>
      <c r="Q54" s="19"/>
      <c r="R54" s="46" t="str">
        <f>IF(Q54="","",VLOOKUP(Q54,[0]!MERKIS,2,FALSE))</f>
        <v/>
      </c>
      <c r="S54" s="19"/>
      <c r="T54" s="44" t="str">
        <f>IF(S54="","",VLOOKUP(S54,[0]!MERGRUPA,2,FALSE))</f>
        <v/>
      </c>
      <c r="U54" s="20"/>
      <c r="V54" s="46" t="str">
        <f>IF(U54="","",VLOOKUP(U54,[0]!ATR,2,FALSE))</f>
        <v/>
      </c>
      <c r="W54" s="21"/>
      <c r="X54" s="23"/>
      <c r="Y54" s="23"/>
    </row>
    <row r="55" spans="1:25" x14ac:dyDescent="0.25">
      <c r="A55" s="13">
        <v>43</v>
      </c>
      <c r="B55" s="19"/>
      <c r="C55" s="44" t="str">
        <f>IF(B55="","",VLOOKUP(B55,[0]!PAVEIDS,2,FALSE))</f>
        <v/>
      </c>
      <c r="D55" s="19"/>
      <c r="E55" s="44" t="str">
        <f>IF(D55="","",VLOOKUP(D55,[0]!NOSAUKUMS,2,FALSE))</f>
        <v/>
      </c>
      <c r="F55" s="19"/>
      <c r="G55" s="46" t="str">
        <f>IF(F55="","",VLOOKUP(F55,[0]!RAZOTAJS,2,FALSE))</f>
        <v/>
      </c>
      <c r="H55" s="21"/>
      <c r="I55" s="53"/>
      <c r="J55" s="53"/>
      <c r="K55" s="18"/>
      <c r="L55" s="21"/>
      <c r="M55" s="19"/>
      <c r="N55" s="44" t="str">
        <f>IF(M55="","",VLOOKUP(M55,[0]!VEIDS,2,FALSE))</f>
        <v/>
      </c>
      <c r="O55" s="18"/>
      <c r="P55" s="47" t="str">
        <f>IF(O55="","",VLOOKUP(O55,[0]!SOC,2,FALSE))</f>
        <v/>
      </c>
      <c r="Q55" s="19"/>
      <c r="R55" s="46" t="str">
        <f>IF(Q55="","",VLOOKUP(Q55,[0]!MERKIS,2,FALSE))</f>
        <v/>
      </c>
      <c r="S55" s="19"/>
      <c r="T55" s="44" t="str">
        <f>IF(S55="","",VLOOKUP(S55,[0]!MERGRUPA,2,FALSE))</f>
        <v/>
      </c>
      <c r="U55" s="20"/>
      <c r="V55" s="46" t="str">
        <f>IF(U55="","",VLOOKUP(U55,[0]!ATR,2,FALSE))</f>
        <v/>
      </c>
      <c r="W55" s="21"/>
      <c r="X55" s="23"/>
      <c r="Y55" s="23"/>
    </row>
    <row r="56" spans="1:25" x14ac:dyDescent="0.25">
      <c r="A56" s="13">
        <v>44</v>
      </c>
      <c r="B56" s="19"/>
      <c r="C56" s="44" t="str">
        <f>IF(B56="","",VLOOKUP(B56,[0]!PAVEIDS,2,FALSE))</f>
        <v/>
      </c>
      <c r="D56" s="19"/>
      <c r="E56" s="44" t="str">
        <f>IF(D56="","",VLOOKUP(D56,[0]!NOSAUKUMS,2,FALSE))</f>
        <v/>
      </c>
      <c r="F56" s="19"/>
      <c r="G56" s="46" t="str">
        <f>IF(F56="","",VLOOKUP(F56,[0]!RAZOTAJS,2,FALSE))</f>
        <v/>
      </c>
      <c r="H56" s="21"/>
      <c r="I56" s="53"/>
      <c r="J56" s="53"/>
      <c r="K56" s="18"/>
      <c r="L56" s="21"/>
      <c r="M56" s="19"/>
      <c r="N56" s="44" t="str">
        <f>IF(M56="","",VLOOKUP(M56,[0]!VEIDS,2,FALSE))</f>
        <v/>
      </c>
      <c r="O56" s="18"/>
      <c r="P56" s="47" t="str">
        <f>IF(O56="","",VLOOKUP(O56,[0]!SOC,2,FALSE))</f>
        <v/>
      </c>
      <c r="Q56" s="19"/>
      <c r="R56" s="46" t="str">
        <f>IF(Q56="","",VLOOKUP(Q56,[0]!MERKIS,2,FALSE))</f>
        <v/>
      </c>
      <c r="S56" s="19"/>
      <c r="T56" s="44" t="str">
        <f>IF(S56="","",VLOOKUP(S56,[0]!MERGRUPA,2,FALSE))</f>
        <v/>
      </c>
      <c r="U56" s="20"/>
      <c r="V56" s="46" t="str">
        <f>IF(U56="","",VLOOKUP(U56,[0]!ATR,2,FALSE))</f>
        <v/>
      </c>
      <c r="W56" s="21"/>
      <c r="X56" s="23"/>
      <c r="Y56" s="23"/>
    </row>
    <row r="57" spans="1:25" x14ac:dyDescent="0.25">
      <c r="A57" s="13">
        <v>45</v>
      </c>
      <c r="B57" s="19"/>
      <c r="C57" s="44" t="str">
        <f>IF(B57="","",VLOOKUP(B57,[0]!PAVEIDS,2,FALSE))</f>
        <v/>
      </c>
      <c r="D57" s="19"/>
      <c r="E57" s="44" t="str">
        <f>IF(D57="","",VLOOKUP(D57,[0]!NOSAUKUMS,2,FALSE))</f>
        <v/>
      </c>
      <c r="F57" s="19"/>
      <c r="G57" s="46" t="str">
        <f>IF(F57="","",VLOOKUP(F57,[0]!RAZOTAJS,2,FALSE))</f>
        <v/>
      </c>
      <c r="H57" s="21"/>
      <c r="I57" s="53"/>
      <c r="J57" s="53"/>
      <c r="K57" s="18"/>
      <c r="L57" s="21"/>
      <c r="M57" s="19"/>
      <c r="N57" s="44" t="str">
        <f>IF(M57="","",VLOOKUP(M57,[0]!VEIDS,2,FALSE))</f>
        <v/>
      </c>
      <c r="O57" s="18"/>
      <c r="P57" s="47" t="str">
        <f>IF(O57="","",VLOOKUP(O57,[0]!SOC,2,FALSE))</f>
        <v/>
      </c>
      <c r="Q57" s="19"/>
      <c r="R57" s="46" t="str">
        <f>IF(Q57="","",VLOOKUP(Q57,[0]!MERKIS,2,FALSE))</f>
        <v/>
      </c>
      <c r="S57" s="19"/>
      <c r="T57" s="44" t="str">
        <f>IF(S57="","",VLOOKUP(S57,[0]!MERGRUPA,2,FALSE))</f>
        <v/>
      </c>
      <c r="U57" s="20"/>
      <c r="V57" s="46" t="str">
        <f>IF(U57="","",VLOOKUP(U57,[0]!ATR,2,FALSE))</f>
        <v/>
      </c>
      <c r="W57" s="21"/>
      <c r="X57" s="23"/>
      <c r="Y57" s="23"/>
    </row>
    <row r="58" spans="1:25" x14ac:dyDescent="0.25">
      <c r="A58" s="13">
        <v>46</v>
      </c>
      <c r="B58" s="19"/>
      <c r="C58" s="44" t="str">
        <f>IF(B58="","",VLOOKUP(B58,[0]!PAVEIDS,2,FALSE))</f>
        <v/>
      </c>
      <c r="D58" s="19"/>
      <c r="E58" s="44" t="str">
        <f>IF(D58="","",VLOOKUP(D58,[0]!NOSAUKUMS,2,FALSE))</f>
        <v/>
      </c>
      <c r="F58" s="19"/>
      <c r="G58" s="46" t="str">
        <f>IF(F58="","",VLOOKUP(F58,[0]!RAZOTAJS,2,FALSE))</f>
        <v/>
      </c>
      <c r="H58" s="21"/>
      <c r="I58" s="53"/>
      <c r="J58" s="53"/>
      <c r="K58" s="18"/>
      <c r="L58" s="21"/>
      <c r="M58" s="19"/>
      <c r="N58" s="44" t="str">
        <f>IF(M58="","",VLOOKUP(M58,[0]!VEIDS,2,FALSE))</f>
        <v/>
      </c>
      <c r="O58" s="18"/>
      <c r="P58" s="47" t="str">
        <f>IF(O58="","",VLOOKUP(O58,[0]!SOC,2,FALSE))</f>
        <v/>
      </c>
      <c r="Q58" s="19"/>
      <c r="R58" s="46" t="str">
        <f>IF(Q58="","",VLOOKUP(Q58,[0]!MERKIS,2,FALSE))</f>
        <v/>
      </c>
      <c r="S58" s="19"/>
      <c r="T58" s="44" t="str">
        <f>IF(S58="","",VLOOKUP(S58,[0]!MERGRUPA,2,FALSE))</f>
        <v/>
      </c>
      <c r="U58" s="20"/>
      <c r="V58" s="46" t="str">
        <f>IF(U58="","",VLOOKUP(U58,[0]!ATR,2,FALSE))</f>
        <v/>
      </c>
      <c r="W58" s="21"/>
      <c r="X58" s="23"/>
      <c r="Y58" s="23"/>
    </row>
    <row r="59" spans="1:25" x14ac:dyDescent="0.25">
      <c r="A59" s="13">
        <v>47</v>
      </c>
      <c r="B59" s="19"/>
      <c r="C59" s="44" t="str">
        <f>IF(B59="","",VLOOKUP(B59,[0]!PAVEIDS,2,FALSE))</f>
        <v/>
      </c>
      <c r="D59" s="19"/>
      <c r="E59" s="44" t="str">
        <f>IF(D59="","",VLOOKUP(D59,[0]!NOSAUKUMS,2,FALSE))</f>
        <v/>
      </c>
      <c r="F59" s="19"/>
      <c r="G59" s="46" t="str">
        <f>IF(F59="","",VLOOKUP(F59,[0]!RAZOTAJS,2,FALSE))</f>
        <v/>
      </c>
      <c r="H59" s="21"/>
      <c r="I59" s="53"/>
      <c r="J59" s="53"/>
      <c r="K59" s="18"/>
      <c r="L59" s="21"/>
      <c r="M59" s="19"/>
      <c r="N59" s="44" t="str">
        <f>IF(M59="","",VLOOKUP(M59,[0]!VEIDS,2,FALSE))</f>
        <v/>
      </c>
      <c r="O59" s="18"/>
      <c r="P59" s="47" t="str">
        <f>IF(O59="","",VLOOKUP(O59,[0]!SOC,2,FALSE))</f>
        <v/>
      </c>
      <c r="Q59" s="19"/>
      <c r="R59" s="46" t="str">
        <f>IF(Q59="","",VLOOKUP(Q59,[0]!MERKIS,2,FALSE))</f>
        <v/>
      </c>
      <c r="S59" s="19"/>
      <c r="T59" s="44" t="str">
        <f>IF(S59="","",VLOOKUP(S59,[0]!MERGRUPA,2,FALSE))</f>
        <v/>
      </c>
      <c r="U59" s="20"/>
      <c r="V59" s="46" t="str">
        <f>IF(U59="","",VLOOKUP(U59,[0]!ATR,2,FALSE))</f>
        <v/>
      </c>
      <c r="W59" s="21"/>
      <c r="X59" s="23"/>
      <c r="Y59" s="23"/>
    </row>
    <row r="60" spans="1:25" x14ac:dyDescent="0.25">
      <c r="A60" s="13">
        <v>48</v>
      </c>
      <c r="B60" s="19"/>
      <c r="C60" s="44" t="str">
        <f>IF(B60="","",VLOOKUP(B60,[0]!PAVEIDS,2,FALSE))</f>
        <v/>
      </c>
      <c r="D60" s="19"/>
      <c r="E60" s="44" t="str">
        <f>IF(D60="","",VLOOKUP(D60,[0]!NOSAUKUMS,2,FALSE))</f>
        <v/>
      </c>
      <c r="F60" s="19"/>
      <c r="G60" s="46" t="str">
        <f>IF(F60="","",VLOOKUP(F60,[0]!RAZOTAJS,2,FALSE))</f>
        <v/>
      </c>
      <c r="H60" s="21"/>
      <c r="I60" s="53"/>
      <c r="J60" s="53"/>
      <c r="K60" s="18"/>
      <c r="L60" s="21"/>
      <c r="M60" s="19"/>
      <c r="N60" s="44" t="str">
        <f>IF(M60="","",VLOOKUP(M60,[0]!VEIDS,2,FALSE))</f>
        <v/>
      </c>
      <c r="O60" s="18"/>
      <c r="P60" s="47" t="str">
        <f>IF(O60="","",VLOOKUP(O60,[0]!SOC,2,FALSE))</f>
        <v/>
      </c>
      <c r="Q60" s="19"/>
      <c r="R60" s="46" t="str">
        <f>IF(Q60="","",VLOOKUP(Q60,[0]!MERKIS,2,FALSE))</f>
        <v/>
      </c>
      <c r="S60" s="19"/>
      <c r="T60" s="44" t="str">
        <f>IF(S60="","",VLOOKUP(S60,[0]!MERGRUPA,2,FALSE))</f>
        <v/>
      </c>
      <c r="U60" s="20"/>
      <c r="V60" s="46" t="str">
        <f>IF(U60="","",VLOOKUP(U60,[0]!ATR,2,FALSE))</f>
        <v/>
      </c>
      <c r="W60" s="21"/>
      <c r="X60" s="23"/>
      <c r="Y60" s="23"/>
    </row>
    <row r="61" spans="1:25" x14ac:dyDescent="0.25">
      <c r="A61" s="13">
        <v>49</v>
      </c>
      <c r="B61" s="19"/>
      <c r="C61" s="44" t="str">
        <f>IF(B61="","",VLOOKUP(B61,[0]!PAVEIDS,2,FALSE))</f>
        <v/>
      </c>
      <c r="D61" s="19"/>
      <c r="E61" s="44" t="str">
        <f>IF(D61="","",VLOOKUP(D61,[0]!NOSAUKUMS,2,FALSE))</f>
        <v/>
      </c>
      <c r="F61" s="19"/>
      <c r="G61" s="46" t="str">
        <f>IF(F61="","",VLOOKUP(F61,[0]!RAZOTAJS,2,FALSE))</f>
        <v/>
      </c>
      <c r="H61" s="21"/>
      <c r="I61" s="53"/>
      <c r="J61" s="53"/>
      <c r="K61" s="18"/>
      <c r="L61" s="21"/>
      <c r="M61" s="19"/>
      <c r="N61" s="44" t="str">
        <f>IF(M61="","",VLOOKUP(M61,[0]!VEIDS,2,FALSE))</f>
        <v/>
      </c>
      <c r="O61" s="18"/>
      <c r="P61" s="47" t="str">
        <f>IF(O61="","",VLOOKUP(O61,[0]!SOC,2,FALSE))</f>
        <v/>
      </c>
      <c r="Q61" s="19"/>
      <c r="R61" s="46" t="str">
        <f>IF(Q61="","",VLOOKUP(Q61,[0]!MERKIS,2,FALSE))</f>
        <v/>
      </c>
      <c r="S61" s="19"/>
      <c r="T61" s="44" t="str">
        <f>IF(S61="","",VLOOKUP(S61,[0]!MERGRUPA,2,FALSE))</f>
        <v/>
      </c>
      <c r="U61" s="20"/>
      <c r="V61" s="46" t="str">
        <f>IF(U61="","",VLOOKUP(U61,[0]!ATR,2,FALSE))</f>
        <v/>
      </c>
      <c r="W61" s="21"/>
      <c r="X61" s="23"/>
      <c r="Y61" s="23"/>
    </row>
    <row r="62" spans="1:25" x14ac:dyDescent="0.25">
      <c r="A62" s="13">
        <v>50</v>
      </c>
      <c r="B62" s="19"/>
      <c r="C62" s="44" t="str">
        <f>IF(B62="","",VLOOKUP(B62,[0]!PAVEIDS,2,FALSE))</f>
        <v/>
      </c>
      <c r="D62" s="19"/>
      <c r="E62" s="44" t="str">
        <f>IF(D62="","",VLOOKUP(D62,[0]!NOSAUKUMS,2,FALSE))</f>
        <v/>
      </c>
      <c r="F62" s="19"/>
      <c r="G62" s="46" t="str">
        <f>IF(F62="","",VLOOKUP(F62,[0]!RAZOTAJS,2,FALSE))</f>
        <v/>
      </c>
      <c r="H62" s="21"/>
      <c r="I62" s="53"/>
      <c r="J62" s="53"/>
      <c r="K62" s="18"/>
      <c r="L62" s="21"/>
      <c r="M62" s="19"/>
      <c r="N62" s="44" t="str">
        <f>IF(M62="","",VLOOKUP(M62,[0]!VEIDS,2,FALSE))</f>
        <v/>
      </c>
      <c r="O62" s="18"/>
      <c r="P62" s="47" t="str">
        <f>IF(O62="","",VLOOKUP(O62,[0]!SOC,2,FALSE))</f>
        <v/>
      </c>
      <c r="Q62" s="19"/>
      <c r="R62" s="46" t="str">
        <f>IF(Q62="","",VLOOKUP(Q62,[0]!MERKIS,2,FALSE))</f>
        <v/>
      </c>
      <c r="S62" s="19"/>
      <c r="T62" s="44" t="str">
        <f>IF(S62="","",VLOOKUP(S62,[0]!MERGRUPA,2,FALSE))</f>
        <v/>
      </c>
      <c r="U62" s="20"/>
      <c r="V62" s="46" t="str">
        <f>IF(U62="","",VLOOKUP(U62,[0]!ATR,2,FALSE))</f>
        <v/>
      </c>
      <c r="W62" s="21"/>
      <c r="X62" s="23"/>
      <c r="Y62" s="23"/>
    </row>
    <row r="63" spans="1:25" x14ac:dyDescent="0.25">
      <c r="A63" s="13">
        <v>51</v>
      </c>
      <c r="B63" s="19"/>
      <c r="C63" s="44" t="str">
        <f>IF(B63="","",VLOOKUP(B63,[0]!PAVEIDS,2,FALSE))</f>
        <v/>
      </c>
      <c r="D63" s="19"/>
      <c r="E63" s="44" t="str">
        <f>IF(D63="","",VLOOKUP(D63,[0]!NOSAUKUMS,2,FALSE))</f>
        <v/>
      </c>
      <c r="F63" s="19"/>
      <c r="G63" s="46" t="str">
        <f>IF(F63="","",VLOOKUP(F63,[0]!RAZOTAJS,2,FALSE))</f>
        <v/>
      </c>
      <c r="H63" s="21"/>
      <c r="I63" s="53"/>
      <c r="J63" s="53"/>
      <c r="K63" s="18"/>
      <c r="L63" s="21"/>
      <c r="M63" s="19"/>
      <c r="N63" s="44" t="str">
        <f>IF(M63="","",VLOOKUP(M63,[0]!VEIDS,2,FALSE))</f>
        <v/>
      </c>
      <c r="O63" s="18"/>
      <c r="P63" s="47" t="str">
        <f>IF(O63="","",VLOOKUP(O63,[0]!SOC,2,FALSE))</f>
        <v/>
      </c>
      <c r="Q63" s="19"/>
      <c r="R63" s="46" t="str">
        <f>IF(Q63="","",VLOOKUP(Q63,[0]!MERKIS,2,FALSE))</f>
        <v/>
      </c>
      <c r="S63" s="19"/>
      <c r="T63" s="44" t="str">
        <f>IF(S63="","",VLOOKUP(S63,[0]!MERGRUPA,2,FALSE))</f>
        <v/>
      </c>
      <c r="U63" s="20"/>
      <c r="V63" s="46" t="str">
        <f>IF(U63="","",VLOOKUP(U63,[0]!ATR,2,FALSE))</f>
        <v/>
      </c>
      <c r="W63" s="21"/>
      <c r="X63" s="23"/>
      <c r="Y63" s="23"/>
    </row>
    <row r="64" spans="1:25" x14ac:dyDescent="0.25">
      <c r="A64" s="13">
        <v>52</v>
      </c>
      <c r="B64" s="19"/>
      <c r="C64" s="44" t="str">
        <f>IF(B64="","",VLOOKUP(B64,[0]!PAVEIDS,2,FALSE))</f>
        <v/>
      </c>
      <c r="D64" s="19"/>
      <c r="E64" s="44" t="str">
        <f>IF(D64="","",VLOOKUP(D64,[0]!NOSAUKUMS,2,FALSE))</f>
        <v/>
      </c>
      <c r="F64" s="19"/>
      <c r="G64" s="46" t="str">
        <f>IF(F64="","",VLOOKUP(F64,[0]!RAZOTAJS,2,FALSE))</f>
        <v/>
      </c>
      <c r="H64" s="21"/>
      <c r="I64" s="53"/>
      <c r="J64" s="53"/>
      <c r="K64" s="18"/>
      <c r="L64" s="21"/>
      <c r="M64" s="19"/>
      <c r="N64" s="44" t="str">
        <f>IF(M64="","",VLOOKUP(M64,[0]!VEIDS,2,FALSE))</f>
        <v/>
      </c>
      <c r="O64" s="18"/>
      <c r="P64" s="47" t="str">
        <f>IF(O64="","",VLOOKUP(O64,[0]!SOC,2,FALSE))</f>
        <v/>
      </c>
      <c r="Q64" s="19"/>
      <c r="R64" s="46" t="str">
        <f>IF(Q64="","",VLOOKUP(Q64,[0]!MERKIS,2,FALSE))</f>
        <v/>
      </c>
      <c r="S64" s="19"/>
      <c r="T64" s="44" t="str">
        <f>IF(S64="","",VLOOKUP(S64,[0]!MERGRUPA,2,FALSE))</f>
        <v/>
      </c>
      <c r="U64" s="20"/>
      <c r="V64" s="46" t="str">
        <f>IF(U64="","",VLOOKUP(U64,[0]!ATR,2,FALSE))</f>
        <v/>
      </c>
      <c r="W64" s="21"/>
      <c r="X64" s="23"/>
      <c r="Y64" s="23"/>
    </row>
    <row r="65" spans="1:25" x14ac:dyDescent="0.25">
      <c r="A65" s="13">
        <v>53</v>
      </c>
      <c r="B65" s="19"/>
      <c r="C65" s="44" t="str">
        <f>IF(B65="","",VLOOKUP(B65,[0]!PAVEIDS,2,FALSE))</f>
        <v/>
      </c>
      <c r="D65" s="19"/>
      <c r="E65" s="44" t="str">
        <f>IF(D65="","",VLOOKUP(D65,[0]!NOSAUKUMS,2,FALSE))</f>
        <v/>
      </c>
      <c r="F65" s="19"/>
      <c r="G65" s="46" t="str">
        <f>IF(F65="","",VLOOKUP(F65,[0]!RAZOTAJS,2,FALSE))</f>
        <v/>
      </c>
      <c r="H65" s="21"/>
      <c r="I65" s="53"/>
      <c r="J65" s="53"/>
      <c r="K65" s="18"/>
      <c r="L65" s="21"/>
      <c r="M65" s="19"/>
      <c r="N65" s="44" t="str">
        <f>IF(M65="","",VLOOKUP(M65,[0]!VEIDS,2,FALSE))</f>
        <v/>
      </c>
      <c r="O65" s="18"/>
      <c r="P65" s="47" t="str">
        <f>IF(O65="","",VLOOKUP(O65,[0]!SOC,2,FALSE))</f>
        <v/>
      </c>
      <c r="Q65" s="19"/>
      <c r="R65" s="46" t="str">
        <f>IF(Q65="","",VLOOKUP(Q65,[0]!MERKIS,2,FALSE))</f>
        <v/>
      </c>
      <c r="S65" s="19"/>
      <c r="T65" s="44" t="str">
        <f>IF(S65="","",VLOOKUP(S65,[0]!MERGRUPA,2,FALSE))</f>
        <v/>
      </c>
      <c r="U65" s="20"/>
      <c r="V65" s="46" t="str">
        <f>IF(U65="","",VLOOKUP(U65,[0]!ATR,2,FALSE))</f>
        <v/>
      </c>
      <c r="W65" s="21"/>
      <c r="X65" s="23"/>
      <c r="Y65" s="23"/>
    </row>
    <row r="66" spans="1:25" x14ac:dyDescent="0.25">
      <c r="A66" s="13">
        <v>54</v>
      </c>
      <c r="B66" s="19"/>
      <c r="C66" s="44" t="str">
        <f>IF(B66="","",VLOOKUP(B66,[0]!PAVEIDS,2,FALSE))</f>
        <v/>
      </c>
      <c r="D66" s="19"/>
      <c r="E66" s="44" t="str">
        <f>IF(D66="","",VLOOKUP(D66,[0]!NOSAUKUMS,2,FALSE))</f>
        <v/>
      </c>
      <c r="F66" s="19"/>
      <c r="G66" s="46" t="str">
        <f>IF(F66="","",VLOOKUP(F66,[0]!RAZOTAJS,2,FALSE))</f>
        <v/>
      </c>
      <c r="H66" s="21"/>
      <c r="I66" s="53"/>
      <c r="J66" s="53"/>
      <c r="K66" s="18"/>
      <c r="L66" s="21"/>
      <c r="M66" s="19"/>
      <c r="N66" s="44" t="str">
        <f>IF(M66="","",VLOOKUP(M66,[0]!VEIDS,2,FALSE))</f>
        <v/>
      </c>
      <c r="O66" s="18"/>
      <c r="P66" s="47" t="str">
        <f>IF(O66="","",VLOOKUP(O66,[0]!SOC,2,FALSE))</f>
        <v/>
      </c>
      <c r="Q66" s="19"/>
      <c r="R66" s="46" t="str">
        <f>IF(Q66="","",VLOOKUP(Q66,[0]!MERKIS,2,FALSE))</f>
        <v/>
      </c>
      <c r="S66" s="19"/>
      <c r="T66" s="44" t="str">
        <f>IF(S66="","",VLOOKUP(S66,[0]!MERGRUPA,2,FALSE))</f>
        <v/>
      </c>
      <c r="U66" s="20"/>
      <c r="V66" s="46" t="str">
        <f>IF(U66="","",VLOOKUP(U66,[0]!ATR,2,FALSE))</f>
        <v/>
      </c>
      <c r="W66" s="21"/>
      <c r="X66" s="23"/>
      <c r="Y66" s="23"/>
    </row>
    <row r="67" spans="1:25" x14ac:dyDescent="0.25">
      <c r="A67" s="13">
        <v>55</v>
      </c>
      <c r="B67" s="19"/>
      <c r="C67" s="44" t="str">
        <f>IF(B67="","",VLOOKUP(B67,[0]!PAVEIDS,2,FALSE))</f>
        <v/>
      </c>
      <c r="D67" s="19"/>
      <c r="E67" s="44" t="str">
        <f>IF(D67="","",VLOOKUP(D67,[0]!NOSAUKUMS,2,FALSE))</f>
        <v/>
      </c>
      <c r="F67" s="19"/>
      <c r="G67" s="46" t="str">
        <f>IF(F67="","",VLOOKUP(F67,[0]!RAZOTAJS,2,FALSE))</f>
        <v/>
      </c>
      <c r="H67" s="21"/>
      <c r="I67" s="53"/>
      <c r="J67" s="53"/>
      <c r="K67" s="18"/>
      <c r="L67" s="21"/>
      <c r="M67" s="19"/>
      <c r="N67" s="44" t="str">
        <f>IF(M67="","",VLOOKUP(M67,[0]!VEIDS,2,FALSE))</f>
        <v/>
      </c>
      <c r="O67" s="18"/>
      <c r="P67" s="47" t="str">
        <f>IF(O67="","",VLOOKUP(O67,[0]!SOC,2,FALSE))</f>
        <v/>
      </c>
      <c r="Q67" s="19"/>
      <c r="R67" s="46" t="str">
        <f>IF(Q67="","",VLOOKUP(Q67,[0]!MERKIS,2,FALSE))</f>
        <v/>
      </c>
      <c r="S67" s="19"/>
      <c r="T67" s="44" t="str">
        <f>IF(S67="","",VLOOKUP(S67,[0]!MERGRUPA,2,FALSE))</f>
        <v/>
      </c>
      <c r="U67" s="20"/>
      <c r="V67" s="46" t="str">
        <f>IF(U67="","",VLOOKUP(U67,[0]!ATR,2,FALSE))</f>
        <v/>
      </c>
      <c r="W67" s="21"/>
      <c r="X67" s="23"/>
      <c r="Y67" s="23"/>
    </row>
    <row r="68" spans="1:25" x14ac:dyDescent="0.25">
      <c r="A68" s="13">
        <v>56</v>
      </c>
      <c r="B68" s="19"/>
      <c r="C68" s="44" t="str">
        <f>IF(B68="","",VLOOKUP(B68,[0]!PAVEIDS,2,FALSE))</f>
        <v/>
      </c>
      <c r="D68" s="19"/>
      <c r="E68" s="44" t="str">
        <f>IF(D68="","",VLOOKUP(D68,[0]!NOSAUKUMS,2,FALSE))</f>
        <v/>
      </c>
      <c r="F68" s="19"/>
      <c r="G68" s="46" t="str">
        <f>IF(F68="","",VLOOKUP(F68,[0]!RAZOTAJS,2,FALSE))</f>
        <v/>
      </c>
      <c r="H68" s="21"/>
      <c r="I68" s="53"/>
      <c r="J68" s="53"/>
      <c r="K68" s="18"/>
      <c r="L68" s="21"/>
      <c r="M68" s="19"/>
      <c r="N68" s="44" t="str">
        <f>IF(M68="","",VLOOKUP(M68,[0]!VEIDS,2,FALSE))</f>
        <v/>
      </c>
      <c r="O68" s="18"/>
      <c r="P68" s="47" t="str">
        <f>IF(O68="","",VLOOKUP(O68,[0]!SOC,2,FALSE))</f>
        <v/>
      </c>
      <c r="Q68" s="19"/>
      <c r="R68" s="46" t="str">
        <f>IF(Q68="","",VLOOKUP(Q68,[0]!MERKIS,2,FALSE))</f>
        <v/>
      </c>
      <c r="S68" s="19"/>
      <c r="T68" s="44" t="str">
        <f>IF(S68="","",VLOOKUP(S68,[0]!MERGRUPA,2,FALSE))</f>
        <v/>
      </c>
      <c r="U68" s="20"/>
      <c r="V68" s="46" t="str">
        <f>IF(U68="","",VLOOKUP(U68,[0]!ATR,2,FALSE))</f>
        <v/>
      </c>
      <c r="W68" s="21"/>
      <c r="X68" s="23"/>
      <c r="Y68" s="23"/>
    </row>
    <row r="69" spans="1:25" x14ac:dyDescent="0.25">
      <c r="A69" s="13">
        <v>57</v>
      </c>
      <c r="B69" s="19"/>
      <c r="C69" s="44" t="str">
        <f>IF(B69="","",VLOOKUP(B69,[0]!PAVEIDS,2,FALSE))</f>
        <v/>
      </c>
      <c r="D69" s="19"/>
      <c r="E69" s="44" t="str">
        <f>IF(D69="","",VLOOKUP(D69,[0]!NOSAUKUMS,2,FALSE))</f>
        <v/>
      </c>
      <c r="F69" s="19"/>
      <c r="G69" s="46" t="str">
        <f>IF(F69="","",VLOOKUP(F69,[0]!RAZOTAJS,2,FALSE))</f>
        <v/>
      </c>
      <c r="H69" s="21"/>
      <c r="I69" s="53"/>
      <c r="J69" s="53"/>
      <c r="K69" s="18"/>
      <c r="L69" s="21"/>
      <c r="M69" s="19"/>
      <c r="N69" s="44" t="str">
        <f>IF(M69="","",VLOOKUP(M69,[0]!VEIDS,2,FALSE))</f>
        <v/>
      </c>
      <c r="O69" s="18"/>
      <c r="P69" s="47" t="str">
        <f>IF(O69="","",VLOOKUP(O69,[0]!SOC,2,FALSE))</f>
        <v/>
      </c>
      <c r="Q69" s="19"/>
      <c r="R69" s="46" t="str">
        <f>IF(Q69="","",VLOOKUP(Q69,[0]!MERKIS,2,FALSE))</f>
        <v/>
      </c>
      <c r="S69" s="19"/>
      <c r="T69" s="44" t="str">
        <f>IF(S69="","",VLOOKUP(S69,[0]!MERGRUPA,2,FALSE))</f>
        <v/>
      </c>
      <c r="U69" s="20"/>
      <c r="V69" s="46" t="str">
        <f>IF(U69="","",VLOOKUP(U69,[0]!ATR,2,FALSE))</f>
        <v/>
      </c>
      <c r="W69" s="21"/>
      <c r="X69" s="23"/>
      <c r="Y69" s="23"/>
    </row>
    <row r="70" spans="1:25" x14ac:dyDescent="0.25">
      <c r="A70" s="13">
        <v>58</v>
      </c>
      <c r="B70" s="19"/>
      <c r="C70" s="44" t="str">
        <f>IF(B70="","",VLOOKUP(B70,[0]!PAVEIDS,2,FALSE))</f>
        <v/>
      </c>
      <c r="D70" s="19"/>
      <c r="E70" s="44" t="str">
        <f>IF(D70="","",VLOOKUP(D70,[0]!NOSAUKUMS,2,FALSE))</f>
        <v/>
      </c>
      <c r="F70" s="19"/>
      <c r="G70" s="46" t="str">
        <f>IF(F70="","",VLOOKUP(F70,[0]!RAZOTAJS,2,FALSE))</f>
        <v/>
      </c>
      <c r="H70" s="21"/>
      <c r="I70" s="53"/>
      <c r="J70" s="53"/>
      <c r="K70" s="18"/>
      <c r="L70" s="21"/>
      <c r="M70" s="19"/>
      <c r="N70" s="44" t="str">
        <f>IF(M70="","",VLOOKUP(M70,[0]!VEIDS,2,FALSE))</f>
        <v/>
      </c>
      <c r="O70" s="18"/>
      <c r="P70" s="47" t="str">
        <f>IF(O70="","",VLOOKUP(O70,[0]!SOC,2,FALSE))</f>
        <v/>
      </c>
      <c r="Q70" s="19"/>
      <c r="R70" s="46" t="str">
        <f>IF(Q70="","",VLOOKUP(Q70,[0]!MERKIS,2,FALSE))</f>
        <v/>
      </c>
      <c r="S70" s="19"/>
      <c r="T70" s="44" t="str">
        <f>IF(S70="","",VLOOKUP(S70,[0]!MERGRUPA,2,FALSE))</f>
        <v/>
      </c>
      <c r="U70" s="20"/>
      <c r="V70" s="46" t="str">
        <f>IF(U70="","",VLOOKUP(U70,[0]!ATR,2,FALSE))</f>
        <v/>
      </c>
      <c r="W70" s="21"/>
      <c r="X70" s="23"/>
      <c r="Y70" s="23"/>
    </row>
    <row r="71" spans="1:25" x14ac:dyDescent="0.25">
      <c r="A71" s="13">
        <v>59</v>
      </c>
      <c r="B71" s="19"/>
      <c r="C71" s="44" t="str">
        <f>IF(B71="","",VLOOKUP(B71,[0]!PAVEIDS,2,FALSE))</f>
        <v/>
      </c>
      <c r="D71" s="19"/>
      <c r="E71" s="44" t="str">
        <f>IF(D71="","",VLOOKUP(D71,[0]!NOSAUKUMS,2,FALSE))</f>
        <v/>
      </c>
      <c r="F71" s="19"/>
      <c r="G71" s="46" t="str">
        <f>IF(F71="","",VLOOKUP(F71,[0]!RAZOTAJS,2,FALSE))</f>
        <v/>
      </c>
      <c r="H71" s="21"/>
      <c r="I71" s="53"/>
      <c r="J71" s="53"/>
      <c r="K71" s="18"/>
      <c r="L71" s="21"/>
      <c r="M71" s="19"/>
      <c r="N71" s="44" t="str">
        <f>IF(M71="","",VLOOKUP(M71,[0]!VEIDS,2,FALSE))</f>
        <v/>
      </c>
      <c r="O71" s="18"/>
      <c r="P71" s="47" t="str">
        <f>IF(O71="","",VLOOKUP(O71,[0]!SOC,2,FALSE))</f>
        <v/>
      </c>
      <c r="Q71" s="19"/>
      <c r="R71" s="46" t="str">
        <f>IF(Q71="","",VLOOKUP(Q71,[0]!MERKIS,2,FALSE))</f>
        <v/>
      </c>
      <c r="S71" s="19"/>
      <c r="T71" s="44" t="str">
        <f>IF(S71="","",VLOOKUP(S71,[0]!MERGRUPA,2,FALSE))</f>
        <v/>
      </c>
      <c r="U71" s="20"/>
      <c r="V71" s="46" t="str">
        <f>IF(U71="","",VLOOKUP(U71,[0]!ATR,2,FALSE))</f>
        <v/>
      </c>
      <c r="W71" s="21"/>
      <c r="X71" s="23"/>
      <c r="Y71" s="23"/>
    </row>
    <row r="72" spans="1:25" x14ac:dyDescent="0.25">
      <c r="A72" s="13">
        <v>60</v>
      </c>
      <c r="B72" s="19"/>
      <c r="C72" s="44" t="str">
        <f>IF(B72="","",VLOOKUP(B72,[0]!PAVEIDS,2,FALSE))</f>
        <v/>
      </c>
      <c r="D72" s="19"/>
      <c r="E72" s="44" t="str">
        <f>IF(D72="","",VLOOKUP(D72,[0]!NOSAUKUMS,2,FALSE))</f>
        <v/>
      </c>
      <c r="F72" s="19"/>
      <c r="G72" s="46" t="str">
        <f>IF(F72="","",VLOOKUP(F72,[0]!RAZOTAJS,2,FALSE))</f>
        <v/>
      </c>
      <c r="H72" s="21"/>
      <c r="I72" s="53"/>
      <c r="J72" s="53"/>
      <c r="K72" s="18"/>
      <c r="L72" s="21"/>
      <c r="M72" s="19"/>
      <c r="N72" s="44" t="str">
        <f>IF(M72="","",VLOOKUP(M72,[0]!VEIDS,2,FALSE))</f>
        <v/>
      </c>
      <c r="O72" s="18"/>
      <c r="P72" s="47" t="str">
        <f>IF(O72="","",VLOOKUP(O72,[0]!SOC,2,FALSE))</f>
        <v/>
      </c>
      <c r="Q72" s="19"/>
      <c r="R72" s="46" t="str">
        <f>IF(Q72="","",VLOOKUP(Q72,[0]!MERKIS,2,FALSE))</f>
        <v/>
      </c>
      <c r="S72" s="19"/>
      <c r="T72" s="44" t="str">
        <f>IF(S72="","",VLOOKUP(S72,[0]!MERGRUPA,2,FALSE))</f>
        <v/>
      </c>
      <c r="U72" s="20"/>
      <c r="V72" s="46" t="str">
        <f>IF(U72="","",VLOOKUP(U72,[0]!ATR,2,FALSE))</f>
        <v/>
      </c>
      <c r="W72" s="21"/>
      <c r="X72" s="23"/>
      <c r="Y72" s="23"/>
    </row>
    <row r="73" spans="1:25" x14ac:dyDescent="0.25">
      <c r="A73" s="13">
        <v>61</v>
      </c>
      <c r="B73" s="19"/>
      <c r="C73" s="44" t="str">
        <f>IF(B73="","",VLOOKUP(B73,[0]!PAVEIDS,2,FALSE))</f>
        <v/>
      </c>
      <c r="D73" s="19"/>
      <c r="E73" s="44" t="str">
        <f>IF(D73="","",VLOOKUP(D73,[0]!NOSAUKUMS,2,FALSE))</f>
        <v/>
      </c>
      <c r="F73" s="19"/>
      <c r="G73" s="46" t="str">
        <f>IF(F73="","",VLOOKUP(F73,[0]!RAZOTAJS,2,FALSE))</f>
        <v/>
      </c>
      <c r="H73" s="21"/>
      <c r="I73" s="53"/>
      <c r="J73" s="53"/>
      <c r="K73" s="18"/>
      <c r="L73" s="21"/>
      <c r="M73" s="19"/>
      <c r="N73" s="44" t="str">
        <f>IF(M73="","",VLOOKUP(M73,[0]!VEIDS,2,FALSE))</f>
        <v/>
      </c>
      <c r="O73" s="18"/>
      <c r="P73" s="47" t="str">
        <f>IF(O73="","",VLOOKUP(O73,[0]!SOC,2,FALSE))</f>
        <v/>
      </c>
      <c r="Q73" s="19"/>
      <c r="R73" s="46" t="str">
        <f>IF(Q73="","",VLOOKUP(Q73,[0]!MERKIS,2,FALSE))</f>
        <v/>
      </c>
      <c r="S73" s="19"/>
      <c r="T73" s="44" t="str">
        <f>IF(S73="","",VLOOKUP(S73,[0]!MERGRUPA,2,FALSE))</f>
        <v/>
      </c>
      <c r="U73" s="20"/>
      <c r="V73" s="46" t="str">
        <f>IF(U73="","",VLOOKUP(U73,[0]!ATR,2,FALSE))</f>
        <v/>
      </c>
      <c r="W73" s="21"/>
      <c r="X73" s="23"/>
      <c r="Y73" s="23"/>
    </row>
    <row r="74" spans="1:25" x14ac:dyDescent="0.25">
      <c r="A74" s="13">
        <v>62</v>
      </c>
      <c r="B74" s="19"/>
      <c r="C74" s="44" t="str">
        <f>IF(B74="","",VLOOKUP(B74,[0]!PAVEIDS,2,FALSE))</f>
        <v/>
      </c>
      <c r="D74" s="19"/>
      <c r="E74" s="44" t="str">
        <f>IF(D74="","",VLOOKUP(D74,[0]!NOSAUKUMS,2,FALSE))</f>
        <v/>
      </c>
      <c r="F74" s="19"/>
      <c r="G74" s="46" t="str">
        <f>IF(F74="","",VLOOKUP(F74,[0]!RAZOTAJS,2,FALSE))</f>
        <v/>
      </c>
      <c r="H74" s="21"/>
      <c r="I74" s="53"/>
      <c r="J74" s="53"/>
      <c r="K74" s="18"/>
      <c r="L74" s="21"/>
      <c r="M74" s="19"/>
      <c r="N74" s="44" t="str">
        <f>IF(M74="","",VLOOKUP(M74,[0]!VEIDS,2,FALSE))</f>
        <v/>
      </c>
      <c r="O74" s="18"/>
      <c r="P74" s="47" t="str">
        <f>IF(O74="","",VLOOKUP(O74,[0]!SOC,2,FALSE))</f>
        <v/>
      </c>
      <c r="Q74" s="19"/>
      <c r="R74" s="46" t="str">
        <f>IF(Q74="","",VLOOKUP(Q74,[0]!MERKIS,2,FALSE))</f>
        <v/>
      </c>
      <c r="S74" s="19"/>
      <c r="T74" s="44" t="str">
        <f>IF(S74="","",VLOOKUP(S74,[0]!MERGRUPA,2,FALSE))</f>
        <v/>
      </c>
      <c r="U74" s="20"/>
      <c r="V74" s="46" t="str">
        <f>IF(U74="","",VLOOKUP(U74,[0]!ATR,2,FALSE))</f>
        <v/>
      </c>
      <c r="W74" s="21"/>
      <c r="X74" s="23"/>
      <c r="Y74" s="23"/>
    </row>
    <row r="75" spans="1:25" x14ac:dyDescent="0.25">
      <c r="A75" s="13">
        <v>63</v>
      </c>
      <c r="B75" s="19"/>
      <c r="C75" s="44" t="str">
        <f>IF(B75="","",VLOOKUP(B75,[0]!PAVEIDS,2,FALSE))</f>
        <v/>
      </c>
      <c r="D75" s="19"/>
      <c r="E75" s="44" t="str">
        <f>IF(D75="","",VLOOKUP(D75,[0]!NOSAUKUMS,2,FALSE))</f>
        <v/>
      </c>
      <c r="F75" s="19"/>
      <c r="G75" s="46" t="str">
        <f>IF(F75="","",VLOOKUP(F75,[0]!RAZOTAJS,2,FALSE))</f>
        <v/>
      </c>
      <c r="H75" s="21"/>
      <c r="I75" s="53"/>
      <c r="J75" s="53"/>
      <c r="K75" s="18"/>
      <c r="L75" s="21"/>
      <c r="M75" s="19"/>
      <c r="N75" s="44" t="str">
        <f>IF(M75="","",VLOOKUP(M75,[0]!VEIDS,2,FALSE))</f>
        <v/>
      </c>
      <c r="O75" s="18"/>
      <c r="P75" s="47" t="str">
        <f>IF(O75="","",VLOOKUP(O75,[0]!SOC,2,FALSE))</f>
        <v/>
      </c>
      <c r="Q75" s="19"/>
      <c r="R75" s="46" t="str">
        <f>IF(Q75="","",VLOOKUP(Q75,[0]!MERKIS,2,FALSE))</f>
        <v/>
      </c>
      <c r="S75" s="19"/>
      <c r="T75" s="44" t="str">
        <f>IF(S75="","",VLOOKUP(S75,[0]!MERGRUPA,2,FALSE))</f>
        <v/>
      </c>
      <c r="U75" s="20"/>
      <c r="V75" s="46" t="str">
        <f>IF(U75="","",VLOOKUP(U75,[0]!ATR,2,FALSE))</f>
        <v/>
      </c>
      <c r="W75" s="21"/>
      <c r="X75" s="23"/>
      <c r="Y75" s="23"/>
    </row>
    <row r="76" spans="1:25" x14ac:dyDescent="0.25">
      <c r="A76" s="13">
        <v>64</v>
      </c>
      <c r="B76" s="19"/>
      <c r="C76" s="44" t="str">
        <f>IF(B76="","",VLOOKUP(B76,[0]!PAVEIDS,2,FALSE))</f>
        <v/>
      </c>
      <c r="D76" s="19"/>
      <c r="E76" s="44" t="str">
        <f>IF(D76="","",VLOOKUP(D76,[0]!NOSAUKUMS,2,FALSE))</f>
        <v/>
      </c>
      <c r="F76" s="19"/>
      <c r="G76" s="46" t="str">
        <f>IF(F76="","",VLOOKUP(F76,[0]!RAZOTAJS,2,FALSE))</f>
        <v/>
      </c>
      <c r="H76" s="21"/>
      <c r="I76" s="53"/>
      <c r="J76" s="53"/>
      <c r="K76" s="18"/>
      <c r="L76" s="21"/>
      <c r="M76" s="19"/>
      <c r="N76" s="44" t="str">
        <f>IF(M76="","",VLOOKUP(M76,[0]!VEIDS,2,FALSE))</f>
        <v/>
      </c>
      <c r="O76" s="18"/>
      <c r="P76" s="47" t="str">
        <f>IF(O76="","",VLOOKUP(O76,[0]!SOC,2,FALSE))</f>
        <v/>
      </c>
      <c r="Q76" s="19"/>
      <c r="R76" s="46" t="str">
        <f>IF(Q76="","",VLOOKUP(Q76,[0]!MERKIS,2,FALSE))</f>
        <v/>
      </c>
      <c r="S76" s="19"/>
      <c r="T76" s="44" t="str">
        <f>IF(S76="","",VLOOKUP(S76,[0]!MERGRUPA,2,FALSE))</f>
        <v/>
      </c>
      <c r="U76" s="20"/>
      <c r="V76" s="46" t="str">
        <f>IF(U76="","",VLOOKUP(U76,[0]!ATR,2,FALSE))</f>
        <v/>
      </c>
      <c r="W76" s="21"/>
      <c r="X76" s="23"/>
      <c r="Y76" s="23"/>
    </row>
    <row r="77" spans="1:25" x14ac:dyDescent="0.25">
      <c r="A77" s="13">
        <v>65</v>
      </c>
      <c r="B77" s="19"/>
      <c r="C77" s="44" t="str">
        <f>IF(B77="","",VLOOKUP(B77,[0]!PAVEIDS,2,FALSE))</f>
        <v/>
      </c>
      <c r="D77" s="19"/>
      <c r="E77" s="44" t="str">
        <f>IF(D77="","",VLOOKUP(D77,[0]!NOSAUKUMS,2,FALSE))</f>
        <v/>
      </c>
      <c r="F77" s="19"/>
      <c r="G77" s="46" t="str">
        <f>IF(F77="","",VLOOKUP(F77,[0]!RAZOTAJS,2,FALSE))</f>
        <v/>
      </c>
      <c r="H77" s="21"/>
      <c r="I77" s="53"/>
      <c r="J77" s="53"/>
      <c r="K77" s="18"/>
      <c r="L77" s="21"/>
      <c r="M77" s="19"/>
      <c r="N77" s="44" t="str">
        <f>IF(M77="","",VLOOKUP(M77,[0]!VEIDS,2,FALSE))</f>
        <v/>
      </c>
      <c r="O77" s="18"/>
      <c r="P77" s="47" t="str">
        <f>IF(O77="","",VLOOKUP(O77,[0]!SOC,2,FALSE))</f>
        <v/>
      </c>
      <c r="Q77" s="19"/>
      <c r="R77" s="46" t="str">
        <f>IF(Q77="","",VLOOKUP(Q77,[0]!MERKIS,2,FALSE))</f>
        <v/>
      </c>
      <c r="S77" s="19"/>
      <c r="T77" s="44" t="str">
        <f>IF(S77="","",VLOOKUP(S77,[0]!MERGRUPA,2,FALSE))</f>
        <v/>
      </c>
      <c r="U77" s="20"/>
      <c r="V77" s="46" t="str">
        <f>IF(U77="","",VLOOKUP(U77,[0]!ATR,2,FALSE))</f>
        <v/>
      </c>
      <c r="W77" s="21"/>
      <c r="X77" s="23"/>
      <c r="Y77" s="23"/>
    </row>
    <row r="78" spans="1:25" x14ac:dyDescent="0.25">
      <c r="A78" s="13">
        <v>66</v>
      </c>
      <c r="B78" s="19"/>
      <c r="C78" s="44" t="str">
        <f>IF(B78="","",VLOOKUP(B78,[0]!PAVEIDS,2,FALSE))</f>
        <v/>
      </c>
      <c r="D78" s="19"/>
      <c r="E78" s="44" t="str">
        <f>IF(D78="","",VLOOKUP(D78,[0]!NOSAUKUMS,2,FALSE))</f>
        <v/>
      </c>
      <c r="F78" s="19"/>
      <c r="G78" s="46" t="str">
        <f>IF(F78="","",VLOOKUP(F78,[0]!RAZOTAJS,2,FALSE))</f>
        <v/>
      </c>
      <c r="H78" s="21"/>
      <c r="I78" s="53"/>
      <c r="J78" s="53"/>
      <c r="K78" s="18"/>
      <c r="L78" s="21"/>
      <c r="M78" s="19"/>
      <c r="N78" s="44" t="str">
        <f>IF(M78="","",VLOOKUP(M78,[0]!VEIDS,2,FALSE))</f>
        <v/>
      </c>
      <c r="O78" s="18"/>
      <c r="P78" s="47" t="str">
        <f>IF(O78="","",VLOOKUP(O78,[0]!SOC,2,FALSE))</f>
        <v/>
      </c>
      <c r="Q78" s="19"/>
      <c r="R78" s="46" t="str">
        <f>IF(Q78="","",VLOOKUP(Q78,[0]!MERKIS,2,FALSE))</f>
        <v/>
      </c>
      <c r="S78" s="19"/>
      <c r="T78" s="44" t="str">
        <f>IF(S78="","",VLOOKUP(S78,[0]!MERGRUPA,2,FALSE))</f>
        <v/>
      </c>
      <c r="U78" s="20"/>
      <c r="V78" s="46" t="str">
        <f>IF(U78="","",VLOOKUP(U78,[0]!ATR,2,FALSE))</f>
        <v/>
      </c>
      <c r="W78" s="21"/>
      <c r="X78" s="23"/>
      <c r="Y78" s="23"/>
    </row>
    <row r="79" spans="1:25" x14ac:dyDescent="0.25">
      <c r="A79" s="13">
        <v>67</v>
      </c>
      <c r="B79" s="19"/>
      <c r="C79" s="44" t="str">
        <f>IF(B79="","",VLOOKUP(B79,[0]!PAVEIDS,2,FALSE))</f>
        <v/>
      </c>
      <c r="D79" s="19"/>
      <c r="E79" s="44" t="str">
        <f>IF(D79="","",VLOOKUP(D79,[0]!NOSAUKUMS,2,FALSE))</f>
        <v/>
      </c>
      <c r="F79" s="19"/>
      <c r="G79" s="46" t="str">
        <f>IF(F79="","",VLOOKUP(F79,[0]!RAZOTAJS,2,FALSE))</f>
        <v/>
      </c>
      <c r="H79" s="21"/>
      <c r="I79" s="53"/>
      <c r="J79" s="53"/>
      <c r="K79" s="18"/>
      <c r="L79" s="21"/>
      <c r="M79" s="19"/>
      <c r="N79" s="44" t="str">
        <f>IF(M79="","",VLOOKUP(M79,[0]!VEIDS,2,FALSE))</f>
        <v/>
      </c>
      <c r="O79" s="18"/>
      <c r="P79" s="47" t="str">
        <f>IF(O79="","",VLOOKUP(O79,[0]!SOC,2,FALSE))</f>
        <v/>
      </c>
      <c r="Q79" s="19"/>
      <c r="R79" s="46" t="str">
        <f>IF(Q79="","",VLOOKUP(Q79,[0]!MERKIS,2,FALSE))</f>
        <v/>
      </c>
      <c r="S79" s="19"/>
      <c r="T79" s="44" t="str">
        <f>IF(S79="","",VLOOKUP(S79,[0]!MERGRUPA,2,FALSE))</f>
        <v/>
      </c>
      <c r="U79" s="20"/>
      <c r="V79" s="46" t="str">
        <f>IF(U79="","",VLOOKUP(U79,[0]!ATR,2,FALSE))</f>
        <v/>
      </c>
      <c r="W79" s="21"/>
      <c r="X79" s="23"/>
      <c r="Y79" s="23"/>
    </row>
    <row r="80" spans="1:25" x14ac:dyDescent="0.25">
      <c r="A80" s="13">
        <v>68</v>
      </c>
      <c r="B80" s="19"/>
      <c r="C80" s="44" t="str">
        <f>IF(B80="","",VLOOKUP(B80,[0]!PAVEIDS,2,FALSE))</f>
        <v/>
      </c>
      <c r="D80" s="19"/>
      <c r="E80" s="44" t="str">
        <f>IF(D80="","",VLOOKUP(D80,[0]!NOSAUKUMS,2,FALSE))</f>
        <v/>
      </c>
      <c r="F80" s="19"/>
      <c r="G80" s="46" t="str">
        <f>IF(F80="","",VLOOKUP(F80,[0]!RAZOTAJS,2,FALSE))</f>
        <v/>
      </c>
      <c r="H80" s="21"/>
      <c r="I80" s="53"/>
      <c r="J80" s="53"/>
      <c r="K80" s="18"/>
      <c r="L80" s="21"/>
      <c r="M80" s="19"/>
      <c r="N80" s="44" t="str">
        <f>IF(M80="","",VLOOKUP(M80,[0]!VEIDS,2,FALSE))</f>
        <v/>
      </c>
      <c r="O80" s="18"/>
      <c r="P80" s="47" t="str">
        <f>IF(O80="","",VLOOKUP(O80,[0]!SOC,2,FALSE))</f>
        <v/>
      </c>
      <c r="Q80" s="19"/>
      <c r="R80" s="46" t="str">
        <f>IF(Q80="","",VLOOKUP(Q80,[0]!MERKIS,2,FALSE))</f>
        <v/>
      </c>
      <c r="S80" s="19"/>
      <c r="T80" s="44" t="str">
        <f>IF(S80="","",VLOOKUP(S80,[0]!MERGRUPA,2,FALSE))</f>
        <v/>
      </c>
      <c r="U80" s="20"/>
      <c r="V80" s="46" t="str">
        <f>IF(U80="","",VLOOKUP(U80,[0]!ATR,2,FALSE))</f>
        <v/>
      </c>
      <c r="W80" s="21"/>
      <c r="X80" s="23"/>
      <c r="Y80" s="23"/>
    </row>
    <row r="81" spans="1:25" x14ac:dyDescent="0.25">
      <c r="A81" s="13">
        <v>69</v>
      </c>
      <c r="B81" s="19"/>
      <c r="C81" s="44" t="str">
        <f>IF(B81="","",VLOOKUP(B81,[0]!PAVEIDS,2,FALSE))</f>
        <v/>
      </c>
      <c r="D81" s="19"/>
      <c r="E81" s="44" t="str">
        <f>IF(D81="","",VLOOKUP(D81,[0]!NOSAUKUMS,2,FALSE))</f>
        <v/>
      </c>
      <c r="F81" s="19"/>
      <c r="G81" s="46" t="str">
        <f>IF(F81="","",VLOOKUP(F81,[0]!RAZOTAJS,2,FALSE))</f>
        <v/>
      </c>
      <c r="H81" s="21"/>
      <c r="I81" s="53"/>
      <c r="J81" s="53"/>
      <c r="K81" s="18"/>
      <c r="L81" s="21"/>
      <c r="M81" s="19"/>
      <c r="N81" s="44" t="str">
        <f>IF(M81="","",VLOOKUP(M81,[0]!VEIDS,2,FALSE))</f>
        <v/>
      </c>
      <c r="O81" s="18"/>
      <c r="P81" s="47" t="str">
        <f>IF(O81="","",VLOOKUP(O81,[0]!SOC,2,FALSE))</f>
        <v/>
      </c>
      <c r="Q81" s="19"/>
      <c r="R81" s="46" t="str">
        <f>IF(Q81="","",VLOOKUP(Q81,[0]!MERKIS,2,FALSE))</f>
        <v/>
      </c>
      <c r="S81" s="19"/>
      <c r="T81" s="44" t="str">
        <f>IF(S81="","",VLOOKUP(S81,[0]!MERGRUPA,2,FALSE))</f>
        <v/>
      </c>
      <c r="U81" s="20"/>
      <c r="V81" s="46" t="str">
        <f>IF(U81="","",VLOOKUP(U81,[0]!ATR,2,FALSE))</f>
        <v/>
      </c>
      <c r="W81" s="21"/>
      <c r="X81" s="23"/>
      <c r="Y81" s="23"/>
    </row>
    <row r="82" spans="1:25" x14ac:dyDescent="0.25">
      <c r="A82" s="13">
        <v>70</v>
      </c>
      <c r="B82" s="19"/>
      <c r="C82" s="44" t="str">
        <f>IF(B82="","",VLOOKUP(B82,[0]!PAVEIDS,2,FALSE))</f>
        <v/>
      </c>
      <c r="D82" s="19"/>
      <c r="E82" s="44" t="str">
        <f>IF(D82="","",VLOOKUP(D82,[0]!NOSAUKUMS,2,FALSE))</f>
        <v/>
      </c>
      <c r="F82" s="19"/>
      <c r="G82" s="46" t="str">
        <f>IF(F82="","",VLOOKUP(F82,[0]!RAZOTAJS,2,FALSE))</f>
        <v/>
      </c>
      <c r="H82" s="21"/>
      <c r="I82" s="53"/>
      <c r="J82" s="53"/>
      <c r="K82" s="18"/>
      <c r="L82" s="21"/>
      <c r="M82" s="19"/>
      <c r="N82" s="44" t="str">
        <f>IF(M82="","",VLOOKUP(M82,[0]!VEIDS,2,FALSE))</f>
        <v/>
      </c>
      <c r="O82" s="18"/>
      <c r="P82" s="47" t="str">
        <f>IF(O82="","",VLOOKUP(O82,[0]!SOC,2,FALSE))</f>
        <v/>
      </c>
      <c r="Q82" s="19"/>
      <c r="R82" s="46" t="str">
        <f>IF(Q82="","",VLOOKUP(Q82,[0]!MERKIS,2,FALSE))</f>
        <v/>
      </c>
      <c r="S82" s="19"/>
      <c r="T82" s="44" t="str">
        <f>IF(S82="","",VLOOKUP(S82,[0]!MERGRUPA,2,FALSE))</f>
        <v/>
      </c>
      <c r="U82" s="20"/>
      <c r="V82" s="46" t="str">
        <f>IF(U82="","",VLOOKUP(U82,[0]!ATR,2,FALSE))</f>
        <v/>
      </c>
      <c r="W82" s="21"/>
      <c r="X82" s="23"/>
      <c r="Y82" s="23"/>
    </row>
    <row r="83" spans="1:25" x14ac:dyDescent="0.25">
      <c r="A83" s="13">
        <v>71</v>
      </c>
      <c r="B83" s="19"/>
      <c r="C83" s="44" t="str">
        <f>IF(B83="","",VLOOKUP(B83,[0]!PAVEIDS,2,FALSE))</f>
        <v/>
      </c>
      <c r="D83" s="19"/>
      <c r="E83" s="44" t="str">
        <f>IF(D83="","",VLOOKUP(D83,[0]!NOSAUKUMS,2,FALSE))</f>
        <v/>
      </c>
      <c r="F83" s="19"/>
      <c r="G83" s="46" t="str">
        <f>IF(F83="","",VLOOKUP(F83,[0]!RAZOTAJS,2,FALSE))</f>
        <v/>
      </c>
      <c r="H83" s="21"/>
      <c r="I83" s="53"/>
      <c r="J83" s="53"/>
      <c r="K83" s="18"/>
      <c r="L83" s="21"/>
      <c r="M83" s="19"/>
      <c r="N83" s="44" t="str">
        <f>IF(M83="","",VLOOKUP(M83,[0]!VEIDS,2,FALSE))</f>
        <v/>
      </c>
      <c r="O83" s="18"/>
      <c r="P83" s="47" t="str">
        <f>IF(O83="","",VLOOKUP(O83,[0]!SOC,2,FALSE))</f>
        <v/>
      </c>
      <c r="Q83" s="19"/>
      <c r="R83" s="46" t="str">
        <f>IF(Q83="","",VLOOKUP(Q83,[0]!MERKIS,2,FALSE))</f>
        <v/>
      </c>
      <c r="S83" s="19"/>
      <c r="T83" s="44" t="str">
        <f>IF(S83="","",VLOOKUP(S83,[0]!MERGRUPA,2,FALSE))</f>
        <v/>
      </c>
      <c r="U83" s="20"/>
      <c r="V83" s="46" t="str">
        <f>IF(U83="","",VLOOKUP(U83,[0]!ATR,2,FALSE))</f>
        <v/>
      </c>
      <c r="W83" s="21"/>
      <c r="X83" s="23"/>
      <c r="Y83" s="23"/>
    </row>
    <row r="84" spans="1:25" x14ac:dyDescent="0.25">
      <c r="A84" s="13">
        <v>72</v>
      </c>
      <c r="B84" s="19"/>
      <c r="C84" s="44" t="str">
        <f>IF(B84="","",VLOOKUP(B84,[0]!PAVEIDS,2,FALSE))</f>
        <v/>
      </c>
      <c r="D84" s="19"/>
      <c r="E84" s="44" t="str">
        <f>IF(D84="","",VLOOKUP(D84,[0]!NOSAUKUMS,2,FALSE))</f>
        <v/>
      </c>
      <c r="F84" s="19"/>
      <c r="G84" s="46" t="str">
        <f>IF(F84="","",VLOOKUP(F84,[0]!RAZOTAJS,2,FALSE))</f>
        <v/>
      </c>
      <c r="H84" s="21"/>
      <c r="I84" s="53"/>
      <c r="J84" s="53"/>
      <c r="K84" s="18"/>
      <c r="L84" s="21"/>
      <c r="M84" s="19"/>
      <c r="N84" s="44" t="str">
        <f>IF(M84="","",VLOOKUP(M84,[0]!VEIDS,2,FALSE))</f>
        <v/>
      </c>
      <c r="O84" s="18"/>
      <c r="P84" s="47" t="str">
        <f>IF(O84="","",VLOOKUP(O84,[0]!SOC,2,FALSE))</f>
        <v/>
      </c>
      <c r="Q84" s="19"/>
      <c r="R84" s="46" t="str">
        <f>IF(Q84="","",VLOOKUP(Q84,[0]!MERKIS,2,FALSE))</f>
        <v/>
      </c>
      <c r="S84" s="19"/>
      <c r="T84" s="44" t="str">
        <f>IF(S84="","",VLOOKUP(S84,[0]!MERGRUPA,2,FALSE))</f>
        <v/>
      </c>
      <c r="U84" s="20"/>
      <c r="V84" s="46" t="str">
        <f>IF(U84="","",VLOOKUP(U84,[0]!ATR,2,FALSE))</f>
        <v/>
      </c>
      <c r="W84" s="21"/>
      <c r="X84" s="23"/>
      <c r="Y84" s="23"/>
    </row>
    <row r="85" spans="1:25" x14ac:dyDescent="0.25">
      <c r="A85" s="13">
        <v>73</v>
      </c>
      <c r="B85" s="19"/>
      <c r="C85" s="44" t="str">
        <f>IF(B85="","",VLOOKUP(B85,[0]!PAVEIDS,2,FALSE))</f>
        <v/>
      </c>
      <c r="D85" s="19"/>
      <c r="E85" s="44" t="str">
        <f>IF(D85="","",VLOOKUP(D85,[0]!NOSAUKUMS,2,FALSE))</f>
        <v/>
      </c>
      <c r="F85" s="19"/>
      <c r="G85" s="46" t="str">
        <f>IF(F85="","",VLOOKUP(F85,[0]!RAZOTAJS,2,FALSE))</f>
        <v/>
      </c>
      <c r="H85" s="21"/>
      <c r="I85" s="53"/>
      <c r="J85" s="53"/>
      <c r="K85" s="18"/>
      <c r="L85" s="21"/>
      <c r="M85" s="19"/>
      <c r="N85" s="44" t="str">
        <f>IF(M85="","",VLOOKUP(M85,[0]!VEIDS,2,FALSE))</f>
        <v/>
      </c>
      <c r="O85" s="18"/>
      <c r="P85" s="47" t="str">
        <f>IF(O85="","",VLOOKUP(O85,[0]!SOC,2,FALSE))</f>
        <v/>
      </c>
      <c r="Q85" s="19"/>
      <c r="R85" s="46" t="str">
        <f>IF(Q85="","",VLOOKUP(Q85,[0]!MERKIS,2,FALSE))</f>
        <v/>
      </c>
      <c r="S85" s="19"/>
      <c r="T85" s="44" t="str">
        <f>IF(S85="","",VLOOKUP(S85,[0]!MERGRUPA,2,FALSE))</f>
        <v/>
      </c>
      <c r="U85" s="20"/>
      <c r="V85" s="46" t="str">
        <f>IF(U85="","",VLOOKUP(U85,[0]!ATR,2,FALSE))</f>
        <v/>
      </c>
      <c r="W85" s="21"/>
      <c r="X85" s="23"/>
      <c r="Y85" s="23"/>
    </row>
    <row r="86" spans="1:25" x14ac:dyDescent="0.25">
      <c r="A86" s="13">
        <v>74</v>
      </c>
      <c r="B86" s="19"/>
      <c r="C86" s="44" t="str">
        <f>IF(B86="","",VLOOKUP(B86,[0]!PAVEIDS,2,FALSE))</f>
        <v/>
      </c>
      <c r="D86" s="19"/>
      <c r="E86" s="44" t="str">
        <f>IF(D86="","",VLOOKUP(D86,[0]!NOSAUKUMS,2,FALSE))</f>
        <v/>
      </c>
      <c r="F86" s="19"/>
      <c r="G86" s="46" t="str">
        <f>IF(F86="","",VLOOKUP(F86,[0]!RAZOTAJS,2,FALSE))</f>
        <v/>
      </c>
      <c r="H86" s="21"/>
      <c r="I86" s="53"/>
      <c r="J86" s="53"/>
      <c r="K86" s="18"/>
      <c r="L86" s="21"/>
      <c r="M86" s="19"/>
      <c r="N86" s="44" t="str">
        <f>IF(M86="","",VLOOKUP(M86,[0]!VEIDS,2,FALSE))</f>
        <v/>
      </c>
      <c r="O86" s="18"/>
      <c r="P86" s="47" t="str">
        <f>IF(O86="","",VLOOKUP(O86,[0]!SOC,2,FALSE))</f>
        <v/>
      </c>
      <c r="Q86" s="19"/>
      <c r="R86" s="46" t="str">
        <f>IF(Q86="","",VLOOKUP(Q86,[0]!MERKIS,2,FALSE))</f>
        <v/>
      </c>
      <c r="S86" s="19"/>
      <c r="T86" s="44" t="str">
        <f>IF(S86="","",VLOOKUP(S86,[0]!MERGRUPA,2,FALSE))</f>
        <v/>
      </c>
      <c r="U86" s="20"/>
      <c r="V86" s="46" t="str">
        <f>IF(U86="","",VLOOKUP(U86,[0]!ATR,2,FALSE))</f>
        <v/>
      </c>
      <c r="W86" s="21"/>
      <c r="X86" s="23"/>
      <c r="Y86" s="23"/>
    </row>
    <row r="87" spans="1:25" x14ac:dyDescent="0.25">
      <c r="A87" s="13">
        <v>75</v>
      </c>
      <c r="B87" s="19"/>
      <c r="C87" s="44" t="str">
        <f>IF(B87="","",VLOOKUP(B87,[0]!PAVEIDS,2,FALSE))</f>
        <v/>
      </c>
      <c r="D87" s="19"/>
      <c r="E87" s="44" t="str">
        <f>IF(D87="","",VLOOKUP(D87,[0]!NOSAUKUMS,2,FALSE))</f>
        <v/>
      </c>
      <c r="F87" s="19"/>
      <c r="G87" s="46" t="str">
        <f>IF(F87="","",VLOOKUP(F87,[0]!RAZOTAJS,2,FALSE))</f>
        <v/>
      </c>
      <c r="H87" s="21"/>
      <c r="I87" s="53"/>
      <c r="J87" s="53"/>
      <c r="K87" s="18"/>
      <c r="L87" s="21"/>
      <c r="M87" s="19"/>
      <c r="N87" s="44" t="str">
        <f>IF(M87="","",VLOOKUP(M87,[0]!VEIDS,2,FALSE))</f>
        <v/>
      </c>
      <c r="O87" s="18"/>
      <c r="P87" s="47" t="str">
        <f>IF(O87="","",VLOOKUP(O87,[0]!SOC,2,FALSE))</f>
        <v/>
      </c>
      <c r="Q87" s="19"/>
      <c r="R87" s="46" t="str">
        <f>IF(Q87="","",VLOOKUP(Q87,[0]!MERKIS,2,FALSE))</f>
        <v/>
      </c>
      <c r="S87" s="19"/>
      <c r="T87" s="44" t="str">
        <f>IF(S87="","",VLOOKUP(S87,[0]!MERGRUPA,2,FALSE))</f>
        <v/>
      </c>
      <c r="U87" s="20"/>
      <c r="V87" s="46" t="str">
        <f>IF(U87="","",VLOOKUP(U87,[0]!ATR,2,FALSE))</f>
        <v/>
      </c>
      <c r="W87" s="21"/>
      <c r="X87" s="23"/>
      <c r="Y87" s="23"/>
    </row>
    <row r="88" spans="1:25" x14ac:dyDescent="0.25">
      <c r="A88" s="13">
        <v>76</v>
      </c>
      <c r="B88" s="19"/>
      <c r="C88" s="44" t="str">
        <f>IF(B88="","",VLOOKUP(B88,[0]!PAVEIDS,2,FALSE))</f>
        <v/>
      </c>
      <c r="D88" s="19"/>
      <c r="E88" s="44" t="str">
        <f>IF(D88="","",VLOOKUP(D88,[0]!NOSAUKUMS,2,FALSE))</f>
        <v/>
      </c>
      <c r="F88" s="19"/>
      <c r="G88" s="46" t="str">
        <f>IF(F88="","",VLOOKUP(F88,[0]!RAZOTAJS,2,FALSE))</f>
        <v/>
      </c>
      <c r="H88" s="21"/>
      <c r="I88" s="53"/>
      <c r="J88" s="53"/>
      <c r="K88" s="18"/>
      <c r="L88" s="21"/>
      <c r="M88" s="19"/>
      <c r="N88" s="44" t="str">
        <f>IF(M88="","",VLOOKUP(M88,[0]!VEIDS,2,FALSE))</f>
        <v/>
      </c>
      <c r="O88" s="18"/>
      <c r="P88" s="47" t="str">
        <f>IF(O88="","",VLOOKUP(O88,[0]!SOC,2,FALSE))</f>
        <v/>
      </c>
      <c r="Q88" s="19"/>
      <c r="R88" s="46" t="str">
        <f>IF(Q88="","",VLOOKUP(Q88,[0]!MERKIS,2,FALSE))</f>
        <v/>
      </c>
      <c r="S88" s="19"/>
      <c r="T88" s="44" t="str">
        <f>IF(S88="","",VLOOKUP(S88,[0]!MERGRUPA,2,FALSE))</f>
        <v/>
      </c>
      <c r="U88" s="20"/>
      <c r="V88" s="46" t="str">
        <f>IF(U88="","",VLOOKUP(U88,[0]!ATR,2,FALSE))</f>
        <v/>
      </c>
      <c r="W88" s="21"/>
      <c r="X88" s="23"/>
      <c r="Y88" s="23"/>
    </row>
    <row r="89" spans="1:25" x14ac:dyDescent="0.25">
      <c r="A89" s="13">
        <v>77</v>
      </c>
      <c r="B89" s="19"/>
      <c r="C89" s="44" t="str">
        <f>IF(B89="","",VLOOKUP(B89,[0]!PAVEIDS,2,FALSE))</f>
        <v/>
      </c>
      <c r="D89" s="19"/>
      <c r="E89" s="44" t="str">
        <f>IF(D89="","",VLOOKUP(D89,[0]!NOSAUKUMS,2,FALSE))</f>
        <v/>
      </c>
      <c r="F89" s="19"/>
      <c r="G89" s="46" t="str">
        <f>IF(F89="","",VLOOKUP(F89,[0]!RAZOTAJS,2,FALSE))</f>
        <v/>
      </c>
      <c r="H89" s="21"/>
      <c r="I89" s="53"/>
      <c r="J89" s="53"/>
      <c r="K89" s="18"/>
      <c r="L89" s="21"/>
      <c r="M89" s="19"/>
      <c r="N89" s="44" t="str">
        <f>IF(M89="","",VLOOKUP(M89,[0]!VEIDS,2,FALSE))</f>
        <v/>
      </c>
      <c r="O89" s="18"/>
      <c r="P89" s="47" t="str">
        <f>IF(O89="","",VLOOKUP(O89,[0]!SOC,2,FALSE))</f>
        <v/>
      </c>
      <c r="Q89" s="19"/>
      <c r="R89" s="46" t="str">
        <f>IF(Q89="","",VLOOKUP(Q89,[0]!MERKIS,2,FALSE))</f>
        <v/>
      </c>
      <c r="S89" s="19"/>
      <c r="T89" s="44" t="str">
        <f>IF(S89="","",VLOOKUP(S89,[0]!MERGRUPA,2,FALSE))</f>
        <v/>
      </c>
      <c r="U89" s="20"/>
      <c r="V89" s="46" t="str">
        <f>IF(U89="","",VLOOKUP(U89,[0]!ATR,2,FALSE))</f>
        <v/>
      </c>
      <c r="W89" s="21"/>
      <c r="X89" s="23"/>
      <c r="Y89" s="23"/>
    </row>
    <row r="90" spans="1:25" x14ac:dyDescent="0.25">
      <c r="A90" s="13">
        <v>78</v>
      </c>
      <c r="B90" s="19"/>
      <c r="C90" s="44" t="str">
        <f>IF(B90="","",VLOOKUP(B90,[0]!PAVEIDS,2,FALSE))</f>
        <v/>
      </c>
      <c r="D90" s="19"/>
      <c r="E90" s="44" t="str">
        <f>IF(D90="","",VLOOKUP(D90,[0]!NOSAUKUMS,2,FALSE))</f>
        <v/>
      </c>
      <c r="F90" s="19"/>
      <c r="G90" s="46" t="str">
        <f>IF(F90="","",VLOOKUP(F90,[0]!RAZOTAJS,2,FALSE))</f>
        <v/>
      </c>
      <c r="H90" s="21"/>
      <c r="I90" s="53"/>
      <c r="J90" s="53"/>
      <c r="K90" s="18"/>
      <c r="L90" s="21"/>
      <c r="M90" s="19"/>
      <c r="N90" s="44" t="str">
        <f>IF(M90="","",VLOOKUP(M90,[0]!VEIDS,2,FALSE))</f>
        <v/>
      </c>
      <c r="O90" s="18"/>
      <c r="P90" s="47" t="str">
        <f>IF(O90="","",VLOOKUP(O90,[0]!SOC,2,FALSE))</f>
        <v/>
      </c>
      <c r="Q90" s="19"/>
      <c r="R90" s="46" t="str">
        <f>IF(Q90="","",VLOOKUP(Q90,[0]!MERKIS,2,FALSE))</f>
        <v/>
      </c>
      <c r="S90" s="19"/>
      <c r="T90" s="44" t="str">
        <f>IF(S90="","",VLOOKUP(S90,[0]!MERGRUPA,2,FALSE))</f>
        <v/>
      </c>
      <c r="U90" s="20"/>
      <c r="V90" s="46" t="str">
        <f>IF(U90="","",VLOOKUP(U90,[0]!ATR,2,FALSE))</f>
        <v/>
      </c>
      <c r="W90" s="21"/>
      <c r="X90" s="23"/>
      <c r="Y90" s="23"/>
    </row>
    <row r="91" spans="1:25" x14ac:dyDescent="0.25">
      <c r="A91" s="13">
        <v>79</v>
      </c>
      <c r="B91" s="19"/>
      <c r="C91" s="44" t="str">
        <f>IF(B91="","",VLOOKUP(B91,[0]!PAVEIDS,2,FALSE))</f>
        <v/>
      </c>
      <c r="D91" s="19"/>
      <c r="E91" s="44" t="str">
        <f>IF(D91="","",VLOOKUP(D91,[0]!NOSAUKUMS,2,FALSE))</f>
        <v/>
      </c>
      <c r="F91" s="19"/>
      <c r="G91" s="46" t="str">
        <f>IF(F91="","",VLOOKUP(F91,[0]!RAZOTAJS,2,FALSE))</f>
        <v/>
      </c>
      <c r="H91" s="21"/>
      <c r="I91" s="53"/>
      <c r="J91" s="53"/>
      <c r="K91" s="18"/>
      <c r="L91" s="21"/>
      <c r="M91" s="19"/>
      <c r="N91" s="44" t="str">
        <f>IF(M91="","",VLOOKUP(M91,[0]!VEIDS,2,FALSE))</f>
        <v/>
      </c>
      <c r="O91" s="18"/>
      <c r="P91" s="47" t="str">
        <f>IF(O91="","",VLOOKUP(O91,[0]!SOC,2,FALSE))</f>
        <v/>
      </c>
      <c r="Q91" s="19"/>
      <c r="R91" s="46" t="str">
        <f>IF(Q91="","",VLOOKUP(Q91,[0]!MERKIS,2,FALSE))</f>
        <v/>
      </c>
      <c r="S91" s="19"/>
      <c r="T91" s="44" t="str">
        <f>IF(S91="","",VLOOKUP(S91,[0]!MERGRUPA,2,FALSE))</f>
        <v/>
      </c>
      <c r="U91" s="20"/>
      <c r="V91" s="46" t="str">
        <f>IF(U91="","",VLOOKUP(U91,[0]!ATR,2,FALSE))</f>
        <v/>
      </c>
      <c r="W91" s="21"/>
      <c r="X91" s="23"/>
      <c r="Y91" s="23"/>
    </row>
    <row r="92" spans="1:25" x14ac:dyDescent="0.25">
      <c r="A92" s="13">
        <v>80</v>
      </c>
      <c r="B92" s="19"/>
      <c r="C92" s="44" t="str">
        <f>IF(B92="","",VLOOKUP(B92,[0]!PAVEIDS,2,FALSE))</f>
        <v/>
      </c>
      <c r="D92" s="19"/>
      <c r="E92" s="44" t="str">
        <f>IF(D92="","",VLOOKUP(D92,[0]!NOSAUKUMS,2,FALSE))</f>
        <v/>
      </c>
      <c r="F92" s="19"/>
      <c r="G92" s="46" t="str">
        <f>IF(F92="","",VLOOKUP(F92,[0]!RAZOTAJS,2,FALSE))</f>
        <v/>
      </c>
      <c r="H92" s="21"/>
      <c r="I92" s="53"/>
      <c r="J92" s="53"/>
      <c r="K92" s="18"/>
      <c r="L92" s="21"/>
      <c r="M92" s="19"/>
      <c r="N92" s="44" t="str">
        <f>IF(M92="","",VLOOKUP(M92,[0]!VEIDS,2,FALSE))</f>
        <v/>
      </c>
      <c r="O92" s="18"/>
      <c r="P92" s="47" t="str">
        <f>IF(O92="","",VLOOKUP(O92,[0]!SOC,2,FALSE))</f>
        <v/>
      </c>
      <c r="Q92" s="19"/>
      <c r="R92" s="46" t="str">
        <f>IF(Q92="","",VLOOKUP(Q92,[0]!MERKIS,2,FALSE))</f>
        <v/>
      </c>
      <c r="S92" s="19"/>
      <c r="T92" s="44" t="str">
        <f>IF(S92="","",VLOOKUP(S92,[0]!MERGRUPA,2,FALSE))</f>
        <v/>
      </c>
      <c r="U92" s="20"/>
      <c r="V92" s="46" t="str">
        <f>IF(U92="","",VLOOKUP(U92,[0]!ATR,2,FALSE))</f>
        <v/>
      </c>
      <c r="W92" s="21"/>
      <c r="X92" s="23"/>
      <c r="Y92" s="23"/>
    </row>
    <row r="93" spans="1:25" x14ac:dyDescent="0.25">
      <c r="A93" s="13">
        <v>81</v>
      </c>
      <c r="B93" s="19"/>
      <c r="C93" s="44" t="str">
        <f>IF(B93="","",VLOOKUP(B93,[0]!PAVEIDS,2,FALSE))</f>
        <v/>
      </c>
      <c r="D93" s="19"/>
      <c r="E93" s="44" t="str">
        <f>IF(D93="","",VLOOKUP(D93,[0]!NOSAUKUMS,2,FALSE))</f>
        <v/>
      </c>
      <c r="F93" s="19"/>
      <c r="G93" s="46" t="str">
        <f>IF(F93="","",VLOOKUP(F93,[0]!RAZOTAJS,2,FALSE))</f>
        <v/>
      </c>
      <c r="H93" s="21"/>
      <c r="I93" s="53"/>
      <c r="J93" s="53"/>
      <c r="K93" s="18"/>
      <c r="L93" s="21"/>
      <c r="M93" s="19"/>
      <c r="N93" s="44" t="str">
        <f>IF(M93="","",VLOOKUP(M93,[0]!VEIDS,2,FALSE))</f>
        <v/>
      </c>
      <c r="O93" s="18"/>
      <c r="P93" s="47" t="str">
        <f>IF(O93="","",VLOOKUP(O93,[0]!SOC,2,FALSE))</f>
        <v/>
      </c>
      <c r="Q93" s="19"/>
      <c r="R93" s="46" t="str">
        <f>IF(Q93="","",VLOOKUP(Q93,[0]!MERKIS,2,FALSE))</f>
        <v/>
      </c>
      <c r="S93" s="19"/>
      <c r="T93" s="44" t="str">
        <f>IF(S93="","",VLOOKUP(S93,[0]!MERGRUPA,2,FALSE))</f>
        <v/>
      </c>
      <c r="U93" s="20"/>
      <c r="V93" s="46" t="str">
        <f>IF(U93="","",VLOOKUP(U93,[0]!ATR,2,FALSE))</f>
        <v/>
      </c>
      <c r="W93" s="21"/>
      <c r="X93" s="23"/>
      <c r="Y93" s="23"/>
    </row>
    <row r="94" spans="1:25" x14ac:dyDescent="0.25">
      <c r="A94" s="13">
        <v>82</v>
      </c>
      <c r="B94" s="19"/>
      <c r="C94" s="44" t="str">
        <f>IF(B94="","",VLOOKUP(B94,[0]!PAVEIDS,2,FALSE))</f>
        <v/>
      </c>
      <c r="D94" s="19"/>
      <c r="E94" s="44" t="str">
        <f>IF(D94="","",VLOOKUP(D94,[0]!NOSAUKUMS,2,FALSE))</f>
        <v/>
      </c>
      <c r="F94" s="19"/>
      <c r="G94" s="46" t="str">
        <f>IF(F94="","",VLOOKUP(F94,[0]!RAZOTAJS,2,FALSE))</f>
        <v/>
      </c>
      <c r="H94" s="21"/>
      <c r="I94" s="53"/>
      <c r="J94" s="53"/>
      <c r="K94" s="18"/>
      <c r="L94" s="21"/>
      <c r="M94" s="19"/>
      <c r="N94" s="44" t="str">
        <f>IF(M94="","",VLOOKUP(M94,[0]!VEIDS,2,FALSE))</f>
        <v/>
      </c>
      <c r="O94" s="18"/>
      <c r="P94" s="47" t="str">
        <f>IF(O94="","",VLOOKUP(O94,[0]!SOC,2,FALSE))</f>
        <v/>
      </c>
      <c r="Q94" s="19"/>
      <c r="R94" s="46" t="str">
        <f>IF(Q94="","",VLOOKUP(Q94,[0]!MERKIS,2,FALSE))</f>
        <v/>
      </c>
      <c r="S94" s="19"/>
      <c r="T94" s="44" t="str">
        <f>IF(S94="","",VLOOKUP(S94,[0]!MERGRUPA,2,FALSE))</f>
        <v/>
      </c>
      <c r="U94" s="20"/>
      <c r="V94" s="46" t="str">
        <f>IF(U94="","",VLOOKUP(U94,[0]!ATR,2,FALSE))</f>
        <v/>
      </c>
      <c r="W94" s="21"/>
      <c r="X94" s="23"/>
      <c r="Y94" s="23"/>
    </row>
    <row r="95" spans="1:25" x14ac:dyDescent="0.25">
      <c r="A95" s="13">
        <v>83</v>
      </c>
      <c r="B95" s="19"/>
      <c r="C95" s="44" t="str">
        <f>IF(B95="","",VLOOKUP(B95,[0]!PAVEIDS,2,FALSE))</f>
        <v/>
      </c>
      <c r="D95" s="19"/>
      <c r="E95" s="44" t="str">
        <f>IF(D95="","",VLOOKUP(D95,[0]!NOSAUKUMS,2,FALSE))</f>
        <v/>
      </c>
      <c r="F95" s="19"/>
      <c r="G95" s="46" t="str">
        <f>IF(F95="","",VLOOKUP(F95,[0]!RAZOTAJS,2,FALSE))</f>
        <v/>
      </c>
      <c r="H95" s="21"/>
      <c r="I95" s="53"/>
      <c r="J95" s="53"/>
      <c r="K95" s="18"/>
      <c r="L95" s="21"/>
      <c r="M95" s="19"/>
      <c r="N95" s="44" t="str">
        <f>IF(M95="","",VLOOKUP(M95,[0]!VEIDS,2,FALSE))</f>
        <v/>
      </c>
      <c r="O95" s="18"/>
      <c r="P95" s="47" t="str">
        <f>IF(O95="","",VLOOKUP(O95,[0]!SOC,2,FALSE))</f>
        <v/>
      </c>
      <c r="Q95" s="19"/>
      <c r="R95" s="46" t="str">
        <f>IF(Q95="","",VLOOKUP(Q95,[0]!MERKIS,2,FALSE))</f>
        <v/>
      </c>
      <c r="S95" s="19"/>
      <c r="T95" s="44" t="str">
        <f>IF(S95="","",VLOOKUP(S95,[0]!MERGRUPA,2,FALSE))</f>
        <v/>
      </c>
      <c r="U95" s="20"/>
      <c r="V95" s="46" t="str">
        <f>IF(U95="","",VLOOKUP(U95,[0]!ATR,2,FALSE))</f>
        <v/>
      </c>
      <c r="W95" s="21"/>
      <c r="X95" s="23"/>
      <c r="Y95" s="23"/>
    </row>
    <row r="96" spans="1:25" x14ac:dyDescent="0.25">
      <c r="A96" s="13">
        <v>84</v>
      </c>
      <c r="B96" s="19"/>
      <c r="C96" s="44" t="str">
        <f>IF(B96="","",VLOOKUP(B96,[0]!PAVEIDS,2,FALSE))</f>
        <v/>
      </c>
      <c r="D96" s="19"/>
      <c r="E96" s="44" t="str">
        <f>IF(D96="","",VLOOKUP(D96,[0]!NOSAUKUMS,2,FALSE))</f>
        <v/>
      </c>
      <c r="F96" s="19"/>
      <c r="G96" s="46" t="str">
        <f>IF(F96="","",VLOOKUP(F96,[0]!RAZOTAJS,2,FALSE))</f>
        <v/>
      </c>
      <c r="H96" s="21"/>
      <c r="I96" s="53"/>
      <c r="J96" s="53"/>
      <c r="K96" s="18"/>
      <c r="L96" s="21"/>
      <c r="M96" s="19"/>
      <c r="N96" s="44" t="str">
        <f>IF(M96="","",VLOOKUP(M96,[0]!VEIDS,2,FALSE))</f>
        <v/>
      </c>
      <c r="O96" s="18"/>
      <c r="P96" s="47" t="str">
        <f>IF(O96="","",VLOOKUP(O96,[0]!SOC,2,FALSE))</f>
        <v/>
      </c>
      <c r="Q96" s="19"/>
      <c r="R96" s="46" t="str">
        <f>IF(Q96="","",VLOOKUP(Q96,[0]!MERKIS,2,FALSE))</f>
        <v/>
      </c>
      <c r="S96" s="19"/>
      <c r="T96" s="44" t="str">
        <f>IF(S96="","",VLOOKUP(S96,[0]!MERGRUPA,2,FALSE))</f>
        <v/>
      </c>
      <c r="U96" s="20"/>
      <c r="V96" s="46" t="str">
        <f>IF(U96="","",VLOOKUP(U96,[0]!ATR,2,FALSE))</f>
        <v/>
      </c>
      <c r="W96" s="21"/>
      <c r="X96" s="23"/>
      <c r="Y96" s="23"/>
    </row>
    <row r="97" spans="1:25" x14ac:dyDescent="0.25">
      <c r="A97" s="13">
        <v>85</v>
      </c>
      <c r="B97" s="19"/>
      <c r="C97" s="44" t="str">
        <f>IF(B97="","",VLOOKUP(B97,[0]!PAVEIDS,2,FALSE))</f>
        <v/>
      </c>
      <c r="D97" s="19"/>
      <c r="E97" s="44" t="str">
        <f>IF(D97="","",VLOOKUP(D97,[0]!NOSAUKUMS,2,FALSE))</f>
        <v/>
      </c>
      <c r="F97" s="19"/>
      <c r="G97" s="46" t="str">
        <f>IF(F97="","",VLOOKUP(F97,[0]!RAZOTAJS,2,FALSE))</f>
        <v/>
      </c>
      <c r="H97" s="21"/>
      <c r="I97" s="53"/>
      <c r="J97" s="53"/>
      <c r="K97" s="18"/>
      <c r="L97" s="21"/>
      <c r="M97" s="19"/>
      <c r="N97" s="44" t="str">
        <f>IF(M97="","",VLOOKUP(M97,[0]!VEIDS,2,FALSE))</f>
        <v/>
      </c>
      <c r="O97" s="18"/>
      <c r="P97" s="47" t="str">
        <f>IF(O97="","",VLOOKUP(O97,[0]!SOC,2,FALSE))</f>
        <v/>
      </c>
      <c r="Q97" s="19"/>
      <c r="R97" s="46" t="str">
        <f>IF(Q97="","",VLOOKUP(Q97,[0]!MERKIS,2,FALSE))</f>
        <v/>
      </c>
      <c r="S97" s="19"/>
      <c r="T97" s="44" t="str">
        <f>IF(S97="","",VLOOKUP(S97,[0]!MERGRUPA,2,FALSE))</f>
        <v/>
      </c>
      <c r="U97" s="20"/>
      <c r="V97" s="46" t="str">
        <f>IF(U97="","",VLOOKUP(U97,[0]!ATR,2,FALSE))</f>
        <v/>
      </c>
      <c r="W97" s="21"/>
      <c r="X97" s="23"/>
      <c r="Y97" s="23"/>
    </row>
    <row r="98" spans="1:25" x14ac:dyDescent="0.25">
      <c r="A98" s="13">
        <v>86</v>
      </c>
      <c r="B98" s="19"/>
      <c r="C98" s="44" t="str">
        <f>IF(B98="","",VLOOKUP(B98,[0]!PAVEIDS,2,FALSE))</f>
        <v/>
      </c>
      <c r="D98" s="19"/>
      <c r="E98" s="44" t="str">
        <f>IF(D98="","",VLOOKUP(D98,[0]!NOSAUKUMS,2,FALSE))</f>
        <v/>
      </c>
      <c r="F98" s="19"/>
      <c r="G98" s="46" t="str">
        <f>IF(F98="","",VLOOKUP(F98,[0]!RAZOTAJS,2,FALSE))</f>
        <v/>
      </c>
      <c r="H98" s="21"/>
      <c r="I98" s="53"/>
      <c r="J98" s="53"/>
      <c r="K98" s="18"/>
      <c r="L98" s="21"/>
      <c r="M98" s="19"/>
      <c r="N98" s="44" t="str">
        <f>IF(M98="","",VLOOKUP(M98,[0]!VEIDS,2,FALSE))</f>
        <v/>
      </c>
      <c r="O98" s="18"/>
      <c r="P98" s="47" t="str">
        <f>IF(O98="","",VLOOKUP(O98,[0]!SOC,2,FALSE))</f>
        <v/>
      </c>
      <c r="Q98" s="19"/>
      <c r="R98" s="46" t="str">
        <f>IF(Q98="","",VLOOKUP(Q98,[0]!MERKIS,2,FALSE))</f>
        <v/>
      </c>
      <c r="S98" s="19"/>
      <c r="T98" s="44" t="str">
        <f>IF(S98="","",VLOOKUP(S98,[0]!MERGRUPA,2,FALSE))</f>
        <v/>
      </c>
      <c r="U98" s="20"/>
      <c r="V98" s="46" t="str">
        <f>IF(U98="","",VLOOKUP(U98,[0]!ATR,2,FALSE))</f>
        <v/>
      </c>
      <c r="W98" s="21"/>
      <c r="X98" s="23"/>
      <c r="Y98" s="23"/>
    </row>
    <row r="99" spans="1:25" x14ac:dyDescent="0.25">
      <c r="A99" s="13">
        <v>87</v>
      </c>
      <c r="B99" s="19"/>
      <c r="C99" s="44" t="str">
        <f>IF(B99="","",VLOOKUP(B99,[0]!PAVEIDS,2,FALSE))</f>
        <v/>
      </c>
      <c r="D99" s="19"/>
      <c r="E99" s="44" t="str">
        <f>IF(D99="","",VLOOKUP(D99,[0]!NOSAUKUMS,2,FALSE))</f>
        <v/>
      </c>
      <c r="F99" s="19"/>
      <c r="G99" s="46" t="str">
        <f>IF(F99="","",VLOOKUP(F99,[0]!RAZOTAJS,2,FALSE))</f>
        <v/>
      </c>
      <c r="H99" s="21"/>
      <c r="I99" s="53"/>
      <c r="J99" s="53"/>
      <c r="K99" s="18"/>
      <c r="L99" s="21"/>
      <c r="M99" s="19"/>
      <c r="N99" s="44" t="str">
        <f>IF(M99="","",VLOOKUP(M99,[0]!VEIDS,2,FALSE))</f>
        <v/>
      </c>
      <c r="O99" s="18"/>
      <c r="P99" s="47" t="str">
        <f>IF(O99="","",VLOOKUP(O99,[0]!SOC,2,FALSE))</f>
        <v/>
      </c>
      <c r="Q99" s="19"/>
      <c r="R99" s="46" t="str">
        <f>IF(Q99="","",VLOOKUP(Q99,[0]!MERKIS,2,FALSE))</f>
        <v/>
      </c>
      <c r="S99" s="19"/>
      <c r="T99" s="44" t="str">
        <f>IF(S99="","",VLOOKUP(S99,[0]!MERGRUPA,2,FALSE))</f>
        <v/>
      </c>
      <c r="U99" s="20"/>
      <c r="V99" s="46" t="str">
        <f>IF(U99="","",VLOOKUP(U99,[0]!ATR,2,FALSE))</f>
        <v/>
      </c>
      <c r="W99" s="21"/>
      <c r="X99" s="23"/>
      <c r="Y99" s="23"/>
    </row>
    <row r="100" spans="1:25" x14ac:dyDescent="0.25">
      <c r="A100" s="13">
        <v>88</v>
      </c>
      <c r="B100" s="19"/>
      <c r="C100" s="44" t="str">
        <f>IF(B100="","",VLOOKUP(B100,[0]!PAVEIDS,2,FALSE))</f>
        <v/>
      </c>
      <c r="D100" s="19"/>
      <c r="E100" s="44" t="str">
        <f>IF(D100="","",VLOOKUP(D100,[0]!NOSAUKUMS,2,FALSE))</f>
        <v/>
      </c>
      <c r="F100" s="19"/>
      <c r="G100" s="46" t="str">
        <f>IF(F100="","",VLOOKUP(F100,[0]!RAZOTAJS,2,FALSE))</f>
        <v/>
      </c>
      <c r="H100" s="21"/>
      <c r="I100" s="53"/>
      <c r="J100" s="53"/>
      <c r="K100" s="18"/>
      <c r="L100" s="21"/>
      <c r="M100" s="19"/>
      <c r="N100" s="44" t="str">
        <f>IF(M100="","",VLOOKUP(M100,[0]!VEIDS,2,FALSE))</f>
        <v/>
      </c>
      <c r="O100" s="18"/>
      <c r="P100" s="47" t="str">
        <f>IF(O100="","",VLOOKUP(O100,[0]!SOC,2,FALSE))</f>
        <v/>
      </c>
      <c r="Q100" s="19"/>
      <c r="R100" s="46" t="str">
        <f>IF(Q100="","",VLOOKUP(Q100,[0]!MERKIS,2,FALSE))</f>
        <v/>
      </c>
      <c r="S100" s="19"/>
      <c r="T100" s="44" t="str">
        <f>IF(S100="","",VLOOKUP(S100,[0]!MERGRUPA,2,FALSE))</f>
        <v/>
      </c>
      <c r="U100" s="20"/>
      <c r="V100" s="46" t="str">
        <f>IF(U100="","",VLOOKUP(U100,[0]!ATR,2,FALSE))</f>
        <v/>
      </c>
      <c r="W100" s="21"/>
      <c r="X100" s="23"/>
      <c r="Y100" s="23"/>
    </row>
    <row r="101" spans="1:25" x14ac:dyDescent="0.25">
      <c r="A101" s="13">
        <v>89</v>
      </c>
      <c r="B101" s="19"/>
      <c r="C101" s="44" t="str">
        <f>IF(B101="","",VLOOKUP(B101,[0]!PAVEIDS,2,FALSE))</f>
        <v/>
      </c>
      <c r="D101" s="19"/>
      <c r="E101" s="44" t="str">
        <f>IF(D101="","",VLOOKUP(D101,[0]!NOSAUKUMS,2,FALSE))</f>
        <v/>
      </c>
      <c r="F101" s="19"/>
      <c r="G101" s="46" t="str">
        <f>IF(F101="","",VLOOKUP(F101,[0]!RAZOTAJS,2,FALSE))</f>
        <v/>
      </c>
      <c r="H101" s="21"/>
      <c r="I101" s="53"/>
      <c r="J101" s="53"/>
      <c r="K101" s="18"/>
      <c r="L101" s="21"/>
      <c r="M101" s="19"/>
      <c r="N101" s="44" t="str">
        <f>IF(M101="","",VLOOKUP(M101,[0]!VEIDS,2,FALSE))</f>
        <v/>
      </c>
      <c r="O101" s="18"/>
      <c r="P101" s="47" t="str">
        <f>IF(O101="","",VLOOKUP(O101,[0]!SOC,2,FALSE))</f>
        <v/>
      </c>
      <c r="Q101" s="19"/>
      <c r="R101" s="46" t="str">
        <f>IF(Q101="","",VLOOKUP(Q101,[0]!MERKIS,2,FALSE))</f>
        <v/>
      </c>
      <c r="S101" s="19"/>
      <c r="T101" s="44" t="str">
        <f>IF(S101="","",VLOOKUP(S101,[0]!MERGRUPA,2,FALSE))</f>
        <v/>
      </c>
      <c r="U101" s="20"/>
      <c r="V101" s="46" t="str">
        <f>IF(U101="","",VLOOKUP(U101,[0]!ATR,2,FALSE))</f>
        <v/>
      </c>
      <c r="W101" s="21"/>
      <c r="X101" s="23"/>
      <c r="Y101" s="23"/>
    </row>
    <row r="102" spans="1:25" x14ac:dyDescent="0.25">
      <c r="A102" s="13">
        <v>90</v>
      </c>
      <c r="B102" s="19"/>
      <c r="C102" s="44" t="str">
        <f>IF(B102="","",VLOOKUP(B102,[0]!PAVEIDS,2,FALSE))</f>
        <v/>
      </c>
      <c r="D102" s="19"/>
      <c r="E102" s="44" t="str">
        <f>IF(D102="","",VLOOKUP(D102,[0]!NOSAUKUMS,2,FALSE))</f>
        <v/>
      </c>
      <c r="F102" s="19"/>
      <c r="G102" s="46" t="str">
        <f>IF(F102="","",VLOOKUP(F102,[0]!RAZOTAJS,2,FALSE))</f>
        <v/>
      </c>
      <c r="H102" s="21"/>
      <c r="I102" s="53"/>
      <c r="J102" s="53"/>
      <c r="K102" s="18"/>
      <c r="L102" s="21"/>
      <c r="M102" s="19"/>
      <c r="N102" s="44" t="str">
        <f>IF(M102="","",VLOOKUP(M102,[0]!VEIDS,2,FALSE))</f>
        <v/>
      </c>
      <c r="O102" s="18"/>
      <c r="P102" s="47" t="str">
        <f>IF(O102="","",VLOOKUP(O102,[0]!SOC,2,FALSE))</f>
        <v/>
      </c>
      <c r="Q102" s="19"/>
      <c r="R102" s="46" t="str">
        <f>IF(Q102="","",VLOOKUP(Q102,[0]!MERKIS,2,FALSE))</f>
        <v/>
      </c>
      <c r="S102" s="19"/>
      <c r="T102" s="44" t="str">
        <f>IF(S102="","",VLOOKUP(S102,[0]!MERGRUPA,2,FALSE))</f>
        <v/>
      </c>
      <c r="U102" s="20"/>
      <c r="V102" s="46" t="str">
        <f>IF(U102="","",VLOOKUP(U102,[0]!ATR,2,FALSE))</f>
        <v/>
      </c>
      <c r="W102" s="21"/>
      <c r="X102" s="23"/>
      <c r="Y102" s="23"/>
    </row>
    <row r="103" spans="1:25" x14ac:dyDescent="0.25">
      <c r="A103" s="13">
        <v>91</v>
      </c>
      <c r="B103" s="19"/>
      <c r="C103" s="44" t="str">
        <f>IF(B103="","",VLOOKUP(B103,[0]!PAVEIDS,2,FALSE))</f>
        <v/>
      </c>
      <c r="D103" s="19"/>
      <c r="E103" s="44" t="str">
        <f>IF(D103="","",VLOOKUP(D103,[0]!NOSAUKUMS,2,FALSE))</f>
        <v/>
      </c>
      <c r="F103" s="19"/>
      <c r="G103" s="46" t="str">
        <f>IF(F103="","",VLOOKUP(F103,[0]!RAZOTAJS,2,FALSE))</f>
        <v/>
      </c>
      <c r="H103" s="21"/>
      <c r="I103" s="53"/>
      <c r="J103" s="53"/>
      <c r="K103" s="18"/>
      <c r="L103" s="21"/>
      <c r="M103" s="19"/>
      <c r="N103" s="44" t="str">
        <f>IF(M103="","",VLOOKUP(M103,[0]!VEIDS,2,FALSE))</f>
        <v/>
      </c>
      <c r="O103" s="18"/>
      <c r="P103" s="47" t="str">
        <f>IF(O103="","",VLOOKUP(O103,[0]!SOC,2,FALSE))</f>
        <v/>
      </c>
      <c r="Q103" s="19"/>
      <c r="R103" s="46" t="str">
        <f>IF(Q103="","",VLOOKUP(Q103,[0]!MERKIS,2,FALSE))</f>
        <v/>
      </c>
      <c r="S103" s="19"/>
      <c r="T103" s="44" t="str">
        <f>IF(S103="","",VLOOKUP(S103,[0]!MERGRUPA,2,FALSE))</f>
        <v/>
      </c>
      <c r="U103" s="20"/>
      <c r="V103" s="46" t="str">
        <f>IF(U103="","",VLOOKUP(U103,[0]!ATR,2,FALSE))</f>
        <v/>
      </c>
      <c r="W103" s="21"/>
      <c r="X103" s="23"/>
      <c r="Y103" s="23"/>
    </row>
    <row r="104" spans="1:25" x14ac:dyDescent="0.25">
      <c r="A104" s="13">
        <v>92</v>
      </c>
      <c r="B104" s="19"/>
      <c r="C104" s="44" t="str">
        <f>IF(B104="","",VLOOKUP(B104,[0]!PAVEIDS,2,FALSE))</f>
        <v/>
      </c>
      <c r="D104" s="19"/>
      <c r="E104" s="44" t="str">
        <f>IF(D104="","",VLOOKUP(D104,[0]!NOSAUKUMS,2,FALSE))</f>
        <v/>
      </c>
      <c r="F104" s="19"/>
      <c r="G104" s="46" t="str">
        <f>IF(F104="","",VLOOKUP(F104,[0]!RAZOTAJS,2,FALSE))</f>
        <v/>
      </c>
      <c r="H104" s="21"/>
      <c r="I104" s="53"/>
      <c r="J104" s="53"/>
      <c r="K104" s="18"/>
      <c r="L104" s="21"/>
      <c r="M104" s="19"/>
      <c r="N104" s="44" t="str">
        <f>IF(M104="","",VLOOKUP(M104,[0]!VEIDS,2,FALSE))</f>
        <v/>
      </c>
      <c r="O104" s="18"/>
      <c r="P104" s="47" t="str">
        <f>IF(O104="","",VLOOKUP(O104,[0]!SOC,2,FALSE))</f>
        <v/>
      </c>
      <c r="Q104" s="19"/>
      <c r="R104" s="46" t="str">
        <f>IF(Q104="","",VLOOKUP(Q104,[0]!MERKIS,2,FALSE))</f>
        <v/>
      </c>
      <c r="S104" s="19"/>
      <c r="T104" s="44" t="str">
        <f>IF(S104="","",VLOOKUP(S104,[0]!MERGRUPA,2,FALSE))</f>
        <v/>
      </c>
      <c r="U104" s="20"/>
      <c r="V104" s="46" t="str">
        <f>IF(U104="","",VLOOKUP(U104,[0]!ATR,2,FALSE))</f>
        <v/>
      </c>
      <c r="W104" s="21"/>
      <c r="X104" s="23"/>
      <c r="Y104" s="23"/>
    </row>
    <row r="105" spans="1:25" x14ac:dyDescent="0.25">
      <c r="A105" s="13">
        <v>93</v>
      </c>
      <c r="B105" s="19"/>
      <c r="C105" s="44" t="str">
        <f>IF(B105="","",VLOOKUP(B105,[0]!PAVEIDS,2,FALSE))</f>
        <v/>
      </c>
      <c r="D105" s="19"/>
      <c r="E105" s="44" t="str">
        <f>IF(D105="","",VLOOKUP(D105,[0]!NOSAUKUMS,2,FALSE))</f>
        <v/>
      </c>
      <c r="F105" s="19"/>
      <c r="G105" s="46" t="str">
        <f>IF(F105="","",VLOOKUP(F105,[0]!RAZOTAJS,2,FALSE))</f>
        <v/>
      </c>
      <c r="H105" s="21"/>
      <c r="I105" s="53"/>
      <c r="J105" s="53"/>
      <c r="K105" s="18"/>
      <c r="L105" s="21"/>
      <c r="M105" s="19"/>
      <c r="N105" s="44" t="str">
        <f>IF(M105="","",VLOOKUP(M105,[0]!VEIDS,2,FALSE))</f>
        <v/>
      </c>
      <c r="O105" s="18"/>
      <c r="P105" s="47" t="str">
        <f>IF(O105="","",VLOOKUP(O105,[0]!SOC,2,FALSE))</f>
        <v/>
      </c>
      <c r="Q105" s="19"/>
      <c r="R105" s="46" t="str">
        <f>IF(Q105="","",VLOOKUP(Q105,[0]!MERKIS,2,FALSE))</f>
        <v/>
      </c>
      <c r="S105" s="19"/>
      <c r="T105" s="44" t="str">
        <f>IF(S105="","",VLOOKUP(S105,[0]!MERGRUPA,2,FALSE))</f>
        <v/>
      </c>
      <c r="U105" s="20"/>
      <c r="V105" s="46" t="str">
        <f>IF(U105="","",VLOOKUP(U105,[0]!ATR,2,FALSE))</f>
        <v/>
      </c>
      <c r="W105" s="21"/>
      <c r="X105" s="23"/>
      <c r="Y105" s="23"/>
    </row>
    <row r="106" spans="1:25" x14ac:dyDescent="0.25">
      <c r="A106" s="13">
        <v>94</v>
      </c>
      <c r="B106" s="19"/>
      <c r="C106" s="44" t="str">
        <f>IF(B106="","",VLOOKUP(B106,[0]!PAVEIDS,2,FALSE))</f>
        <v/>
      </c>
      <c r="D106" s="19"/>
      <c r="E106" s="44" t="str">
        <f>IF(D106="","",VLOOKUP(D106,[0]!NOSAUKUMS,2,FALSE))</f>
        <v/>
      </c>
      <c r="F106" s="19"/>
      <c r="G106" s="46" t="str">
        <f>IF(F106="","",VLOOKUP(F106,[0]!RAZOTAJS,2,FALSE))</f>
        <v/>
      </c>
      <c r="H106" s="21"/>
      <c r="I106" s="53"/>
      <c r="J106" s="53"/>
      <c r="K106" s="18"/>
      <c r="L106" s="21"/>
      <c r="M106" s="19"/>
      <c r="N106" s="44" t="str">
        <f>IF(M106="","",VLOOKUP(M106,[0]!VEIDS,2,FALSE))</f>
        <v/>
      </c>
      <c r="O106" s="18"/>
      <c r="P106" s="47" t="str">
        <f>IF(O106="","",VLOOKUP(O106,[0]!SOC,2,FALSE))</f>
        <v/>
      </c>
      <c r="Q106" s="19"/>
      <c r="R106" s="46" t="str">
        <f>IF(Q106="","",VLOOKUP(Q106,[0]!MERKIS,2,FALSE))</f>
        <v/>
      </c>
      <c r="S106" s="19"/>
      <c r="T106" s="44" t="str">
        <f>IF(S106="","",VLOOKUP(S106,[0]!MERGRUPA,2,FALSE))</f>
        <v/>
      </c>
      <c r="U106" s="20"/>
      <c r="V106" s="46" t="str">
        <f>IF(U106="","",VLOOKUP(U106,[0]!ATR,2,FALSE))</f>
        <v/>
      </c>
      <c r="W106" s="21"/>
      <c r="X106" s="23"/>
      <c r="Y106" s="23"/>
    </row>
    <row r="107" spans="1:25" x14ac:dyDescent="0.25">
      <c r="A107" s="13">
        <v>95</v>
      </c>
      <c r="B107" s="19"/>
      <c r="C107" s="44" t="str">
        <f>IF(B107="","",VLOOKUP(B107,[0]!PAVEIDS,2,FALSE))</f>
        <v/>
      </c>
      <c r="D107" s="19"/>
      <c r="E107" s="44" t="str">
        <f>IF(D107="","",VLOOKUP(D107,[0]!NOSAUKUMS,2,FALSE))</f>
        <v/>
      </c>
      <c r="F107" s="19"/>
      <c r="G107" s="46" t="str">
        <f>IF(F107="","",VLOOKUP(F107,[0]!RAZOTAJS,2,FALSE))</f>
        <v/>
      </c>
      <c r="H107" s="21"/>
      <c r="I107" s="53"/>
      <c r="J107" s="53"/>
      <c r="K107" s="18"/>
      <c r="L107" s="21"/>
      <c r="M107" s="19"/>
      <c r="N107" s="44" t="str">
        <f>IF(M107="","",VLOOKUP(M107,[0]!VEIDS,2,FALSE))</f>
        <v/>
      </c>
      <c r="O107" s="18"/>
      <c r="P107" s="47" t="str">
        <f>IF(O107="","",VLOOKUP(O107,[0]!SOC,2,FALSE))</f>
        <v/>
      </c>
      <c r="Q107" s="19"/>
      <c r="R107" s="46" t="str">
        <f>IF(Q107="","",VLOOKUP(Q107,[0]!MERKIS,2,FALSE))</f>
        <v/>
      </c>
      <c r="S107" s="19"/>
      <c r="T107" s="44" t="str">
        <f>IF(S107="","",VLOOKUP(S107,[0]!MERGRUPA,2,FALSE))</f>
        <v/>
      </c>
      <c r="U107" s="20"/>
      <c r="V107" s="46" t="str">
        <f>IF(U107="","",VLOOKUP(U107,[0]!ATR,2,FALSE))</f>
        <v/>
      </c>
      <c r="W107" s="21"/>
      <c r="X107" s="23"/>
      <c r="Y107" s="23"/>
    </row>
    <row r="108" spans="1:25" x14ac:dyDescent="0.25">
      <c r="A108" s="13">
        <v>96</v>
      </c>
      <c r="B108" s="19"/>
      <c r="C108" s="44" t="str">
        <f>IF(B108="","",VLOOKUP(B108,[0]!PAVEIDS,2,FALSE))</f>
        <v/>
      </c>
      <c r="D108" s="19"/>
      <c r="E108" s="44" t="str">
        <f>IF(D108="","",VLOOKUP(D108,[0]!NOSAUKUMS,2,FALSE))</f>
        <v/>
      </c>
      <c r="F108" s="19"/>
      <c r="G108" s="46" t="str">
        <f>IF(F108="","",VLOOKUP(F108,[0]!RAZOTAJS,2,FALSE))</f>
        <v/>
      </c>
      <c r="H108" s="21"/>
      <c r="I108" s="53"/>
      <c r="J108" s="53"/>
      <c r="K108" s="18"/>
      <c r="L108" s="21"/>
      <c r="M108" s="19"/>
      <c r="N108" s="44" t="str">
        <f>IF(M108="","",VLOOKUP(M108,[0]!VEIDS,2,FALSE))</f>
        <v/>
      </c>
      <c r="O108" s="18"/>
      <c r="P108" s="47" t="str">
        <f>IF(O108="","",VLOOKUP(O108,[0]!SOC,2,FALSE))</f>
        <v/>
      </c>
      <c r="Q108" s="19"/>
      <c r="R108" s="46" t="str">
        <f>IF(Q108="","",VLOOKUP(Q108,[0]!MERKIS,2,FALSE))</f>
        <v/>
      </c>
      <c r="S108" s="19"/>
      <c r="T108" s="44" t="str">
        <f>IF(S108="","",VLOOKUP(S108,[0]!MERGRUPA,2,FALSE))</f>
        <v/>
      </c>
      <c r="U108" s="20"/>
      <c r="V108" s="46" t="str">
        <f>IF(U108="","",VLOOKUP(U108,[0]!ATR,2,FALSE))</f>
        <v/>
      </c>
      <c r="W108" s="21"/>
      <c r="X108" s="23"/>
      <c r="Y108" s="23"/>
    </row>
    <row r="109" spans="1:25" x14ac:dyDescent="0.25">
      <c r="A109" s="13">
        <v>97</v>
      </c>
      <c r="B109" s="19"/>
      <c r="C109" s="44" t="str">
        <f>IF(B109="","",VLOOKUP(B109,[0]!PAVEIDS,2,FALSE))</f>
        <v/>
      </c>
      <c r="D109" s="19"/>
      <c r="E109" s="44" t="str">
        <f>IF(D109="","",VLOOKUP(D109,[0]!NOSAUKUMS,2,FALSE))</f>
        <v/>
      </c>
      <c r="F109" s="19"/>
      <c r="G109" s="46" t="str">
        <f>IF(F109="","",VLOOKUP(F109,[0]!RAZOTAJS,2,FALSE))</f>
        <v/>
      </c>
      <c r="H109" s="21"/>
      <c r="I109" s="53"/>
      <c r="J109" s="53"/>
      <c r="K109" s="18"/>
      <c r="L109" s="21"/>
      <c r="M109" s="19"/>
      <c r="N109" s="44" t="str">
        <f>IF(M109="","",VLOOKUP(M109,[0]!VEIDS,2,FALSE))</f>
        <v/>
      </c>
      <c r="O109" s="18"/>
      <c r="P109" s="47" t="str">
        <f>IF(O109="","",VLOOKUP(O109,[0]!SOC,2,FALSE))</f>
        <v/>
      </c>
      <c r="Q109" s="19"/>
      <c r="R109" s="46" t="str">
        <f>IF(Q109="","",VLOOKUP(Q109,[0]!MERKIS,2,FALSE))</f>
        <v/>
      </c>
      <c r="S109" s="19"/>
      <c r="T109" s="44" t="str">
        <f>IF(S109="","",VLOOKUP(S109,[0]!MERGRUPA,2,FALSE))</f>
        <v/>
      </c>
      <c r="U109" s="20"/>
      <c r="V109" s="46" t="str">
        <f>IF(U109="","",VLOOKUP(U109,[0]!ATR,2,FALSE))</f>
        <v/>
      </c>
      <c r="W109" s="21"/>
      <c r="X109" s="23"/>
      <c r="Y109" s="23"/>
    </row>
    <row r="110" spans="1:25" x14ac:dyDescent="0.25">
      <c r="A110" s="13">
        <v>98</v>
      </c>
      <c r="B110" s="19"/>
      <c r="C110" s="44" t="str">
        <f>IF(B110="","",VLOOKUP(B110,[0]!PAVEIDS,2,FALSE))</f>
        <v/>
      </c>
      <c r="D110" s="19"/>
      <c r="E110" s="44" t="str">
        <f>IF(D110="","",VLOOKUP(D110,[0]!NOSAUKUMS,2,FALSE))</f>
        <v/>
      </c>
      <c r="F110" s="19"/>
      <c r="G110" s="46" t="str">
        <f>IF(F110="","",VLOOKUP(F110,[0]!RAZOTAJS,2,FALSE))</f>
        <v/>
      </c>
      <c r="H110" s="21"/>
      <c r="I110" s="53"/>
      <c r="J110" s="53"/>
      <c r="K110" s="18"/>
      <c r="L110" s="21"/>
      <c r="M110" s="19"/>
      <c r="N110" s="44" t="str">
        <f>IF(M110="","",VLOOKUP(M110,[0]!VEIDS,2,FALSE))</f>
        <v/>
      </c>
      <c r="O110" s="18"/>
      <c r="P110" s="47" t="str">
        <f>IF(O110="","",VLOOKUP(O110,[0]!SOC,2,FALSE))</f>
        <v/>
      </c>
      <c r="Q110" s="19"/>
      <c r="R110" s="46" t="str">
        <f>IF(Q110="","",VLOOKUP(Q110,[0]!MERKIS,2,FALSE))</f>
        <v/>
      </c>
      <c r="S110" s="19"/>
      <c r="T110" s="44" t="str">
        <f>IF(S110="","",VLOOKUP(S110,[0]!MERGRUPA,2,FALSE))</f>
        <v/>
      </c>
      <c r="U110" s="20"/>
      <c r="V110" s="46" t="str">
        <f>IF(U110="","",VLOOKUP(U110,[0]!ATR,2,FALSE))</f>
        <v/>
      </c>
      <c r="W110" s="21"/>
      <c r="X110" s="23"/>
      <c r="Y110" s="23"/>
    </row>
    <row r="111" spans="1:25" x14ac:dyDescent="0.25">
      <c r="A111" s="13">
        <v>99</v>
      </c>
      <c r="B111" s="19"/>
      <c r="C111" s="44" t="str">
        <f>IF(B111="","",VLOOKUP(B111,[0]!PAVEIDS,2,FALSE))</f>
        <v/>
      </c>
      <c r="D111" s="19"/>
      <c r="E111" s="44" t="str">
        <f>IF(D111="","",VLOOKUP(D111,[0]!NOSAUKUMS,2,FALSE))</f>
        <v/>
      </c>
      <c r="F111" s="19"/>
      <c r="G111" s="46" t="str">
        <f>IF(F111="","",VLOOKUP(F111,[0]!RAZOTAJS,2,FALSE))</f>
        <v/>
      </c>
      <c r="H111" s="21"/>
      <c r="I111" s="53"/>
      <c r="J111" s="53"/>
      <c r="K111" s="18"/>
      <c r="L111" s="21"/>
      <c r="M111" s="19"/>
      <c r="N111" s="44" t="str">
        <f>IF(M111="","",VLOOKUP(M111,[0]!VEIDS,2,FALSE))</f>
        <v/>
      </c>
      <c r="O111" s="18"/>
      <c r="P111" s="47" t="str">
        <f>IF(O111="","",VLOOKUP(O111,[0]!SOC,2,FALSE))</f>
        <v/>
      </c>
      <c r="Q111" s="19"/>
      <c r="R111" s="46" t="str">
        <f>IF(Q111="","",VLOOKUP(Q111,[0]!MERKIS,2,FALSE))</f>
        <v/>
      </c>
      <c r="S111" s="19"/>
      <c r="T111" s="44" t="str">
        <f>IF(S111="","",VLOOKUP(S111,[0]!MERGRUPA,2,FALSE))</f>
        <v/>
      </c>
      <c r="U111" s="20"/>
      <c r="V111" s="46" t="str">
        <f>IF(U111="","",VLOOKUP(U111,[0]!ATR,2,FALSE))</f>
        <v/>
      </c>
      <c r="W111" s="21"/>
      <c r="X111" s="23"/>
      <c r="Y111" s="23"/>
    </row>
    <row r="112" spans="1:25" x14ac:dyDescent="0.25">
      <c r="A112" s="13">
        <v>100</v>
      </c>
      <c r="B112" s="19"/>
      <c r="C112" s="44" t="str">
        <f>IF(B112="","",VLOOKUP(B112,[0]!PAVEIDS,2,FALSE))</f>
        <v/>
      </c>
      <c r="D112" s="19"/>
      <c r="E112" s="44" t="str">
        <f>IF(D112="","",VLOOKUP(D112,[0]!NOSAUKUMS,2,FALSE))</f>
        <v/>
      </c>
      <c r="F112" s="19"/>
      <c r="G112" s="46" t="str">
        <f>IF(F112="","",VLOOKUP(F112,[0]!RAZOTAJS,2,FALSE))</f>
        <v/>
      </c>
      <c r="H112" s="21"/>
      <c r="I112" s="53"/>
      <c r="J112" s="53"/>
      <c r="K112" s="18"/>
      <c r="L112" s="21"/>
      <c r="M112" s="19"/>
      <c r="N112" s="44" t="str">
        <f>IF(M112="","",VLOOKUP(M112,[0]!VEIDS,2,FALSE))</f>
        <v/>
      </c>
      <c r="O112" s="18"/>
      <c r="P112" s="47" t="str">
        <f>IF(O112="","",VLOOKUP(O112,[0]!SOC,2,FALSE))</f>
        <v/>
      </c>
      <c r="Q112" s="19"/>
      <c r="R112" s="46" t="str">
        <f>IF(Q112="","",VLOOKUP(Q112,[0]!MERKIS,2,FALSE))</f>
        <v/>
      </c>
      <c r="S112" s="19"/>
      <c r="T112" s="44" t="str">
        <f>IF(S112="","",VLOOKUP(S112,[0]!MERGRUPA,2,FALSE))</f>
        <v/>
      </c>
      <c r="U112" s="20"/>
      <c r="V112" s="46" t="str">
        <f>IF(U112="","",VLOOKUP(U112,[0]!ATR,2,FALSE))</f>
        <v/>
      </c>
      <c r="W112" s="21"/>
      <c r="X112" s="23"/>
      <c r="Y112" s="23"/>
    </row>
    <row r="113" spans="1:25" x14ac:dyDescent="0.25">
      <c r="A113" s="26"/>
      <c r="B113" s="23"/>
      <c r="C113" s="41"/>
      <c r="D113" s="22"/>
      <c r="E113" s="41"/>
      <c r="F113" s="22"/>
      <c r="G113" s="41"/>
      <c r="H113" s="22"/>
      <c r="I113" s="51"/>
      <c r="J113" s="51"/>
      <c r="K113" s="22"/>
      <c r="L113" s="22"/>
      <c r="M113" s="22"/>
      <c r="N113" s="41"/>
      <c r="O113" s="22"/>
      <c r="P113" s="41"/>
      <c r="Q113" s="22"/>
      <c r="R113" s="41"/>
      <c r="S113" s="22"/>
      <c r="T113" s="41"/>
      <c r="U113" s="22"/>
      <c r="V113" s="41"/>
      <c r="W113" s="23"/>
      <c r="X113" s="23"/>
      <c r="Y113" s="23"/>
    </row>
    <row r="114" spans="1:25" x14ac:dyDescent="0.25">
      <c r="A114" s="26"/>
      <c r="B114" s="23"/>
      <c r="C114" s="41"/>
      <c r="D114" s="22"/>
      <c r="E114" s="41"/>
      <c r="F114" s="22"/>
      <c r="G114" s="41"/>
      <c r="H114" s="22"/>
      <c r="I114" s="51"/>
      <c r="J114" s="51"/>
      <c r="K114" s="22"/>
      <c r="L114" s="22"/>
      <c r="M114" s="22"/>
      <c r="N114" s="41"/>
      <c r="O114" s="22"/>
      <c r="P114" s="41"/>
      <c r="Q114" s="22"/>
      <c r="R114" s="41"/>
      <c r="S114" s="22"/>
      <c r="T114" s="41"/>
      <c r="U114" s="22"/>
      <c r="V114" s="41"/>
      <c r="W114" s="23"/>
      <c r="X114" s="23"/>
      <c r="Y114" s="23"/>
    </row>
    <row r="115" spans="1:25" x14ac:dyDescent="0.25">
      <c r="A115" s="26"/>
      <c r="B115" s="23"/>
      <c r="C115" s="41"/>
      <c r="D115" s="22"/>
      <c r="E115" s="41"/>
      <c r="F115" s="22"/>
      <c r="G115" s="41"/>
      <c r="H115" s="22"/>
      <c r="I115" s="51"/>
      <c r="J115" s="51"/>
      <c r="K115" s="22"/>
      <c r="L115" s="22"/>
      <c r="M115" s="22"/>
      <c r="N115" s="41"/>
      <c r="O115" s="22"/>
      <c r="P115" s="41"/>
      <c r="Q115" s="22"/>
      <c r="R115" s="41"/>
      <c r="S115" s="22"/>
      <c r="T115" s="41"/>
      <c r="U115" s="22"/>
      <c r="V115" s="41"/>
      <c r="W115" s="23"/>
      <c r="X115" s="23"/>
      <c r="Y115" s="23"/>
    </row>
    <row r="116" spans="1:25" x14ac:dyDescent="0.25">
      <c r="A116" s="26"/>
      <c r="B116" s="23"/>
      <c r="C116" s="41"/>
      <c r="D116" s="22"/>
      <c r="E116" s="41"/>
      <c r="F116" s="22"/>
      <c r="G116" s="41"/>
      <c r="H116" s="22"/>
      <c r="I116" s="51"/>
      <c r="J116" s="51"/>
      <c r="K116" s="22"/>
      <c r="L116" s="22"/>
      <c r="M116" s="22"/>
      <c r="N116" s="41"/>
      <c r="O116" s="22"/>
      <c r="P116" s="41"/>
      <c r="Q116" s="22"/>
      <c r="R116" s="41"/>
      <c r="S116" s="22"/>
      <c r="T116" s="41"/>
      <c r="U116" s="22"/>
      <c r="V116" s="41"/>
      <c r="W116" s="23"/>
      <c r="X116" s="23"/>
      <c r="Y116" s="23"/>
    </row>
    <row r="117" spans="1:25" x14ac:dyDescent="0.25">
      <c r="A117" s="26"/>
      <c r="B117" s="23"/>
      <c r="C117" s="41"/>
      <c r="D117" s="22"/>
      <c r="E117" s="41"/>
      <c r="F117" s="22"/>
      <c r="G117" s="41"/>
      <c r="H117" s="22"/>
      <c r="I117" s="51"/>
      <c r="J117" s="51"/>
      <c r="K117" s="22"/>
      <c r="L117" s="22"/>
      <c r="M117" s="22"/>
      <c r="N117" s="41"/>
      <c r="O117" s="22"/>
      <c r="P117" s="41"/>
      <c r="Q117" s="22"/>
      <c r="R117" s="41"/>
      <c r="S117" s="22"/>
      <c r="T117" s="41"/>
      <c r="U117" s="22"/>
      <c r="V117" s="41"/>
      <c r="W117" s="23"/>
      <c r="X117" s="23"/>
      <c r="Y117" s="23"/>
    </row>
  </sheetData>
  <mergeCells count="5">
    <mergeCell ref="C2:E2"/>
    <mergeCell ref="C4:E4"/>
    <mergeCell ref="C6:E6"/>
    <mergeCell ref="C7:E8"/>
    <mergeCell ref="C10:E10"/>
  </mergeCells>
  <phoneticPr fontId="4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Title="Nekorekti dati" error="Lūdzu izvēlēties vērtību no izvēlnes!" xr:uid="{4039BA71-CAB5-44D2-85D0-D18A6D02E8B3}">
          <x14:formula1>
            <xm:f>'!Klasif'!$B$4:$B$13</xm:f>
          </x14:formula1>
          <xm:sqref>B13:B112</xm:sqref>
        </x14:dataValidation>
        <x14:dataValidation type="list" allowBlank="1" showInputMessage="1" showErrorMessage="1" xr:uid="{8A0C282E-F78F-474D-8DA8-DDE9EC7EEEB2}">
          <x14:formula1>
            <xm:f>'!Klasif'!#REF!</xm:f>
          </x14:formula1>
          <xm:sqref>F11:G11</xm:sqref>
        </x14:dataValidation>
        <x14:dataValidation type="list" allowBlank="1" showInputMessage="1" showErrorMessage="1" errorTitle="Nekorekti dati" error="Lūdzu norādīt vērtību no izvēlnes!" xr:uid="{425A2FCA-B0F9-402E-9EB1-59B34CA320E9}">
          <x14:formula1>
            <xm:f>'!Klasif'!$O$4:$O$5</xm:f>
          </x14:formula1>
          <xm:sqref>O13:O112</xm:sqref>
        </x14:dataValidation>
        <x14:dataValidation type="list" allowBlank="1" showInputMessage="1" showErrorMessage="1" errorTitle="Nekorekti dati" error="Lūdzu norādīt vērtību no izvēlnes!" xr:uid="{10F30BF2-37C8-4BD5-AF91-7F6222CF362D}">
          <x14:formula1>
            <xm:f>'!Klasif'!$AA$4:$AA$32</xm:f>
          </x14:formula1>
          <xm:sqref>K13:K112</xm:sqref>
        </x14:dataValidation>
        <x14:dataValidation type="list" allowBlank="1" showInputMessage="1" showErrorMessage="1" errorTitle="Nekotrekta vērtība" error="Lūdzu norādīt vērtību no izvēlnes!" xr:uid="{AAA01252-D08D-4209-AF87-A6F9E23FF851}">
          <x14:formula1>
            <xm:f>'!Klasif'!$H$4:$H$27</xm:f>
          </x14:formula1>
          <xm:sqref>F13:F112</xm:sqref>
        </x14:dataValidation>
        <x14:dataValidation type="list" allowBlank="1" showInputMessage="1" showErrorMessage="1" errorTitle="Nekorekti dati" error="Lūdzu izvēlēties vērtību no izvēlnes!" xr:uid="{E5B0E25A-D01B-4856-A074-691C0EB44C15}">
          <x14:formula1>
            <xm:f>'!Klasif'!$L$4:$L$14</xm:f>
          </x14:formula1>
          <xm:sqref>M13:M112</xm:sqref>
        </x14:dataValidation>
        <x14:dataValidation type="list" allowBlank="1" showInputMessage="1" showErrorMessage="1" errorTitle="Nekorekti dati" error="Lūdzu norādīt vērtību no izvēlnes!" xr:uid="{3D2725DA-79C0-4C9C-9221-867324453ADC}">
          <x14:formula1>
            <xm:f>'!Klasif'!$U$4:$U$9</xm:f>
          </x14:formula1>
          <xm:sqref>S13:S112</xm:sqref>
        </x14:dataValidation>
        <x14:dataValidation type="list" allowBlank="1" showInputMessage="1" showErrorMessage="1" errorTitle="Nekorekti dati" error="Lūdzu norādīt vērtību no izvēlnes!" xr:uid="{FF5AC365-AE7A-4EF2-A82B-FA5B2EDC04D3}">
          <x14:formula1>
            <xm:f>'!Klasif'!$R$4:$R$5</xm:f>
          </x14:formula1>
          <xm:sqref>Q13:Q112</xm:sqref>
        </x14:dataValidation>
        <x14:dataValidation type="list" allowBlank="1" showInputMessage="1" showErrorMessage="1" errorTitle="Nekorekti dati!" error="Lūdzu norādīt vērtību no izvēlnes!" xr:uid="{FC98037F-89B4-46DE-AFE7-D460431B97F5}">
          <x14:formula1>
            <xm:f>'!Klasif'!$X$4:$X$10</xm:f>
          </x14:formula1>
          <xm:sqref>U13:U112</xm:sqref>
        </x14:dataValidation>
        <x14:dataValidation type="list" allowBlank="1" showInputMessage="1" showErrorMessage="1" errorTitle="Nekorekta vērtība" error="Lūdzu norādīt vērtību no izvēlnes!" xr:uid="{73423B15-D148-4EFE-BD28-0717017ACC93}">
          <x14:formula1>
            <xm:f>'!Klasif'!$E$4:$E$648</xm:f>
          </x14:formula1>
          <xm:sqref>D13:D112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A29B-4C62-4902-BDA8-3B909579C1CC}">
  <dimension ref="B2:AA648"/>
  <sheetViews>
    <sheetView topLeftCell="A612" zoomScaleNormal="100" workbookViewId="0"/>
  </sheetViews>
  <sheetFormatPr defaultRowHeight="15" x14ac:dyDescent="0.25"/>
  <cols>
    <col min="2" max="2" width="30" bestFit="1" customWidth="1"/>
    <col min="3" max="3" width="19.140625" bestFit="1" customWidth="1"/>
    <col min="5" max="5" width="38.7109375" customWidth="1"/>
    <col min="6" max="6" width="39.85546875" customWidth="1"/>
    <col min="8" max="8" width="14.140625" customWidth="1"/>
    <col min="9" max="9" width="12.140625" customWidth="1"/>
    <col min="12" max="12" width="101.7109375" customWidth="1"/>
    <col min="13" max="13" width="24.140625" customWidth="1"/>
    <col min="15" max="15" width="11.85546875" customWidth="1"/>
    <col min="18" max="18" width="23.85546875" bestFit="1" customWidth="1"/>
    <col min="19" max="19" width="26.5703125" bestFit="1" customWidth="1"/>
    <col min="21" max="21" width="39.140625" bestFit="1" customWidth="1"/>
    <col min="22" max="22" width="29.140625" bestFit="1" customWidth="1"/>
    <col min="24" max="24" width="20.85546875" customWidth="1"/>
    <col min="25" max="25" width="20.7109375" customWidth="1"/>
  </cols>
  <sheetData>
    <row r="2" spans="2:27" x14ac:dyDescent="0.25">
      <c r="B2" s="64" t="s">
        <v>6</v>
      </c>
      <c r="C2" s="64"/>
      <c r="D2" s="1"/>
      <c r="E2" s="64" t="s">
        <v>8</v>
      </c>
      <c r="F2" s="64"/>
      <c r="G2" s="1"/>
      <c r="H2" s="64" t="s">
        <v>10</v>
      </c>
      <c r="I2" s="64"/>
      <c r="J2" s="1"/>
      <c r="K2" s="1"/>
      <c r="L2" s="64" t="s">
        <v>17</v>
      </c>
      <c r="M2" s="64"/>
      <c r="N2" s="1"/>
      <c r="O2" s="1" t="s">
        <v>34</v>
      </c>
      <c r="P2" s="1"/>
      <c r="Q2" s="1"/>
      <c r="R2" s="64" t="s">
        <v>21</v>
      </c>
      <c r="S2" s="64"/>
      <c r="T2" s="1"/>
      <c r="U2" s="64" t="s">
        <v>23</v>
      </c>
      <c r="V2" s="64"/>
      <c r="X2" s="64" t="s">
        <v>35</v>
      </c>
      <c r="Y2" s="64"/>
      <c r="AA2" s="1" t="s">
        <v>15</v>
      </c>
    </row>
    <row r="3" spans="2:27" ht="15.75" thickBot="1" x14ac:dyDescent="0.3">
      <c r="B3" s="2" t="s">
        <v>36</v>
      </c>
      <c r="C3" s="2" t="s">
        <v>37</v>
      </c>
      <c r="D3" s="2"/>
      <c r="E3" s="2" t="s">
        <v>36</v>
      </c>
      <c r="F3" s="2" t="s">
        <v>37</v>
      </c>
      <c r="G3" s="2"/>
      <c r="H3" s="2" t="s">
        <v>36</v>
      </c>
      <c r="I3" s="2" t="s">
        <v>37</v>
      </c>
      <c r="J3" s="2"/>
      <c r="K3" s="2"/>
      <c r="L3" s="2" t="s">
        <v>36</v>
      </c>
      <c r="M3" s="2" t="s">
        <v>37</v>
      </c>
      <c r="N3" s="2"/>
      <c r="O3" s="2" t="s">
        <v>36</v>
      </c>
      <c r="P3" s="2" t="s">
        <v>38</v>
      </c>
      <c r="Q3" s="2"/>
      <c r="R3" s="2" t="s">
        <v>36</v>
      </c>
      <c r="S3" s="2" t="s">
        <v>37</v>
      </c>
      <c r="T3" s="2"/>
      <c r="U3" s="2" t="s">
        <v>36</v>
      </c>
      <c r="V3" s="2" t="s">
        <v>37</v>
      </c>
      <c r="X3" s="2" t="s">
        <v>36</v>
      </c>
      <c r="Y3" s="2" t="s">
        <v>37</v>
      </c>
    </row>
    <row r="4" spans="2:27" x14ac:dyDescent="0.25">
      <c r="B4" s="49" t="s">
        <v>28</v>
      </c>
      <c r="C4" s="50" t="s">
        <v>39</v>
      </c>
      <c r="E4" s="48" t="s">
        <v>1227</v>
      </c>
      <c r="F4" s="48" t="s">
        <v>1170</v>
      </c>
      <c r="H4" s="36" t="s">
        <v>70</v>
      </c>
      <c r="I4" s="37" t="s">
        <v>71</v>
      </c>
      <c r="L4" s="3" t="s">
        <v>29</v>
      </c>
      <c r="M4" s="4" t="s">
        <v>40</v>
      </c>
      <c r="O4" s="3" t="s">
        <v>41</v>
      </c>
      <c r="P4" s="4">
        <v>1</v>
      </c>
      <c r="R4" s="3" t="s">
        <v>42</v>
      </c>
      <c r="S4" s="4" t="s">
        <v>43</v>
      </c>
      <c r="U4" s="3" t="s">
        <v>44</v>
      </c>
      <c r="V4" s="4" t="s">
        <v>45</v>
      </c>
      <c r="X4" s="3" t="s">
        <v>33</v>
      </c>
      <c r="Y4" s="4" t="s">
        <v>46</v>
      </c>
      <c r="AA4" s="28">
        <v>2000</v>
      </c>
    </row>
    <row r="5" spans="2:27" ht="15.75" thickBot="1" x14ac:dyDescent="0.3">
      <c r="B5" s="31" t="s">
        <v>47</v>
      </c>
      <c r="C5" s="32" t="s">
        <v>48</v>
      </c>
      <c r="E5" s="48" t="s">
        <v>1228</v>
      </c>
      <c r="F5" s="48" t="s">
        <v>1171</v>
      </c>
      <c r="H5" s="34" t="s">
        <v>102</v>
      </c>
      <c r="I5" s="38" t="s">
        <v>84</v>
      </c>
      <c r="L5" s="5" t="s">
        <v>50</v>
      </c>
      <c r="M5" s="6" t="s">
        <v>51</v>
      </c>
      <c r="O5" s="7" t="s">
        <v>30</v>
      </c>
      <c r="P5" s="8">
        <v>0</v>
      </c>
      <c r="R5" s="5" t="s">
        <v>31</v>
      </c>
      <c r="S5" s="6" t="s">
        <v>52</v>
      </c>
      <c r="U5" s="5" t="s">
        <v>32</v>
      </c>
      <c r="V5" s="6" t="s">
        <v>53</v>
      </c>
      <c r="X5" s="5" t="s">
        <v>54</v>
      </c>
      <c r="Y5" s="6" t="s">
        <v>55</v>
      </c>
      <c r="AA5" s="29">
        <v>2001</v>
      </c>
    </row>
    <row r="6" spans="2:27" x14ac:dyDescent="0.25">
      <c r="B6" s="31" t="s">
        <v>530</v>
      </c>
      <c r="C6" s="32" t="s">
        <v>529</v>
      </c>
      <c r="E6" s="48" t="s">
        <v>1044</v>
      </c>
      <c r="F6" s="48" t="s">
        <v>1107</v>
      </c>
      <c r="H6" s="34" t="s">
        <v>109</v>
      </c>
      <c r="I6" s="38" t="s">
        <v>92</v>
      </c>
      <c r="L6" s="5" t="s">
        <v>56</v>
      </c>
      <c r="M6" s="6" t="s">
        <v>57</v>
      </c>
      <c r="R6" s="5"/>
      <c r="S6" s="6"/>
      <c r="U6" s="5" t="s">
        <v>58</v>
      </c>
      <c r="V6" s="6" t="s">
        <v>59</v>
      </c>
      <c r="X6" s="5" t="s">
        <v>60</v>
      </c>
      <c r="Y6" s="6" t="s">
        <v>61</v>
      </c>
      <c r="AA6" s="29">
        <v>2002</v>
      </c>
    </row>
    <row r="7" spans="2:27" x14ac:dyDescent="0.25">
      <c r="B7" s="31" t="s">
        <v>532</v>
      </c>
      <c r="C7" s="32" t="s">
        <v>531</v>
      </c>
      <c r="E7" s="48" t="s">
        <v>1045</v>
      </c>
      <c r="F7" s="48" t="s">
        <v>1108</v>
      </c>
      <c r="H7" s="34" t="s">
        <v>113</v>
      </c>
      <c r="I7" s="38" t="s">
        <v>95</v>
      </c>
      <c r="L7" s="5" t="s">
        <v>62</v>
      </c>
      <c r="M7" s="6" t="s">
        <v>63</v>
      </c>
      <c r="R7" s="5"/>
      <c r="S7" s="6"/>
      <c r="U7" s="5" t="s">
        <v>64</v>
      </c>
      <c r="V7" s="6" t="s">
        <v>65</v>
      </c>
      <c r="X7" s="5" t="s">
        <v>66</v>
      </c>
      <c r="Y7" s="6" t="s">
        <v>67</v>
      </c>
      <c r="AA7" s="29">
        <v>2003</v>
      </c>
    </row>
    <row r="8" spans="2:27" s="33" customFormat="1" x14ac:dyDescent="0.25">
      <c r="B8" s="31" t="s">
        <v>540</v>
      </c>
      <c r="C8" s="32" t="s">
        <v>533</v>
      </c>
      <c r="E8" s="48" t="s">
        <v>1229</v>
      </c>
      <c r="F8" s="48" t="s">
        <v>1172</v>
      </c>
      <c r="H8" s="34" t="s">
        <v>110</v>
      </c>
      <c r="I8" s="38" t="s">
        <v>93</v>
      </c>
      <c r="L8" s="34" t="s">
        <v>76</v>
      </c>
      <c r="M8" s="32" t="s">
        <v>75</v>
      </c>
      <c r="R8" s="31"/>
      <c r="S8" s="32"/>
      <c r="U8" s="31" t="s">
        <v>1412</v>
      </c>
      <c r="V8" s="32" t="s">
        <v>1413</v>
      </c>
      <c r="X8" s="31" t="s">
        <v>68</v>
      </c>
      <c r="Y8" s="32" t="s">
        <v>69</v>
      </c>
      <c r="AA8" s="35">
        <v>2004</v>
      </c>
    </row>
    <row r="9" spans="2:27" s="33" customFormat="1" x14ac:dyDescent="0.25">
      <c r="B9" s="31" t="s">
        <v>538</v>
      </c>
      <c r="C9" s="32" t="s">
        <v>535</v>
      </c>
      <c r="E9" s="5" t="s">
        <v>1230</v>
      </c>
      <c r="F9" s="6" t="s">
        <v>1173</v>
      </c>
      <c r="H9" s="34" t="s">
        <v>1286</v>
      </c>
      <c r="I9" s="38" t="s">
        <v>88</v>
      </c>
      <c r="L9" s="34" t="s">
        <v>77</v>
      </c>
      <c r="M9" s="32" t="s">
        <v>78</v>
      </c>
      <c r="R9" s="31"/>
      <c r="S9" s="32"/>
      <c r="U9" s="31" t="s">
        <v>1414</v>
      </c>
      <c r="V9" s="32" t="s">
        <v>1415</v>
      </c>
      <c r="X9" s="31" t="s">
        <v>546</v>
      </c>
      <c r="Y9" s="32" t="s">
        <v>545</v>
      </c>
      <c r="AA9" s="35">
        <v>2005</v>
      </c>
    </row>
    <row r="10" spans="2:27" s="33" customFormat="1" x14ac:dyDescent="0.25">
      <c r="B10" s="31" t="s">
        <v>542</v>
      </c>
      <c r="C10" s="32" t="s">
        <v>536</v>
      </c>
      <c r="E10" s="5" t="s">
        <v>1346</v>
      </c>
      <c r="F10" s="6" t="s">
        <v>1330</v>
      </c>
      <c r="H10" s="34" t="s">
        <v>103</v>
      </c>
      <c r="I10" s="38" t="s">
        <v>85</v>
      </c>
      <c r="L10" s="34" t="s">
        <v>570</v>
      </c>
      <c r="M10" s="32" t="s">
        <v>571</v>
      </c>
      <c r="R10" s="31"/>
      <c r="S10" s="32"/>
      <c r="U10" s="31"/>
      <c r="V10" s="32"/>
      <c r="X10" s="5" t="s">
        <v>547</v>
      </c>
      <c r="Y10" s="6" t="s">
        <v>548</v>
      </c>
      <c r="AA10" s="29">
        <v>2006</v>
      </c>
    </row>
    <row r="11" spans="2:27" ht="16.5" customHeight="1" x14ac:dyDescent="0.25">
      <c r="B11" s="31" t="s">
        <v>541</v>
      </c>
      <c r="C11" s="32" t="s">
        <v>537</v>
      </c>
      <c r="E11" s="5" t="s">
        <v>1231</v>
      </c>
      <c r="F11" s="6" t="s">
        <v>1174</v>
      </c>
      <c r="H11" s="34" t="s">
        <v>74</v>
      </c>
      <c r="I11" s="38" t="s">
        <v>49</v>
      </c>
      <c r="L11" s="5" t="s">
        <v>572</v>
      </c>
      <c r="M11" s="32" t="s">
        <v>573</v>
      </c>
      <c r="R11" s="5"/>
      <c r="S11" s="6"/>
      <c r="U11" s="5"/>
      <c r="V11" s="6"/>
      <c r="X11" s="5"/>
      <c r="Y11" s="6"/>
      <c r="AA11" s="29">
        <v>2007</v>
      </c>
    </row>
    <row r="12" spans="2:27" ht="15" customHeight="1" x14ac:dyDescent="0.25">
      <c r="B12" s="31" t="s">
        <v>539</v>
      </c>
      <c r="C12" s="32" t="s">
        <v>534</v>
      </c>
      <c r="E12" s="5" t="s">
        <v>1046</v>
      </c>
      <c r="F12" s="6" t="s">
        <v>1109</v>
      </c>
      <c r="H12" s="34" t="s">
        <v>111</v>
      </c>
      <c r="I12" s="38" t="s">
        <v>1284</v>
      </c>
      <c r="L12" s="9" t="s">
        <v>574</v>
      </c>
      <c r="M12" s="32" t="s">
        <v>575</v>
      </c>
      <c r="R12" s="9"/>
      <c r="S12" s="6"/>
      <c r="U12" s="9"/>
      <c r="V12" s="6"/>
      <c r="X12" s="9"/>
      <c r="Y12" s="6"/>
      <c r="AA12" s="29">
        <v>2008</v>
      </c>
    </row>
    <row r="13" spans="2:27" x14ac:dyDescent="0.25">
      <c r="B13" s="5" t="s">
        <v>543</v>
      </c>
      <c r="C13" s="6" t="s">
        <v>544</v>
      </c>
      <c r="E13" s="5" t="s">
        <v>1047</v>
      </c>
      <c r="F13" s="6" t="s">
        <v>1110</v>
      </c>
      <c r="H13" s="34" t="s">
        <v>105</v>
      </c>
      <c r="I13" s="38" t="s">
        <v>87</v>
      </c>
      <c r="L13" s="9" t="s">
        <v>1410</v>
      </c>
      <c r="M13" s="6" t="s">
        <v>1411</v>
      </c>
      <c r="R13" s="9"/>
      <c r="S13" s="6"/>
      <c r="U13" s="9"/>
      <c r="V13" s="6"/>
      <c r="X13" s="9"/>
      <c r="Y13" s="6"/>
      <c r="AA13" s="29">
        <v>2009</v>
      </c>
    </row>
    <row r="14" spans="2:27" x14ac:dyDescent="0.25">
      <c r="B14" s="5"/>
      <c r="C14" s="6"/>
      <c r="E14" s="5" t="s">
        <v>1048</v>
      </c>
      <c r="F14" s="6" t="s">
        <v>1111</v>
      </c>
      <c r="H14" s="34" t="s">
        <v>99</v>
      </c>
      <c r="I14" s="38" t="s">
        <v>81</v>
      </c>
      <c r="L14" s="9" t="s">
        <v>1404</v>
      </c>
      <c r="M14" s="6" t="s">
        <v>1405</v>
      </c>
      <c r="R14" s="9"/>
      <c r="S14" s="6"/>
      <c r="U14" s="9"/>
      <c r="V14" s="6"/>
      <c r="X14" s="9"/>
      <c r="Y14" s="6"/>
      <c r="AA14" s="29">
        <v>2010</v>
      </c>
    </row>
    <row r="15" spans="2:27" x14ac:dyDescent="0.25">
      <c r="B15" s="5"/>
      <c r="C15" s="6"/>
      <c r="E15" s="5" t="s">
        <v>1232</v>
      </c>
      <c r="F15" s="6" t="s">
        <v>1175</v>
      </c>
      <c r="H15" s="34" t="s">
        <v>79</v>
      </c>
      <c r="I15" s="38" t="s">
        <v>80</v>
      </c>
      <c r="L15" s="9"/>
      <c r="M15" s="6"/>
      <c r="R15" s="9"/>
      <c r="S15" s="6"/>
      <c r="U15" s="9"/>
      <c r="V15" s="6"/>
      <c r="X15" s="9"/>
      <c r="Y15" s="6"/>
      <c r="AA15" s="29">
        <v>2011</v>
      </c>
    </row>
    <row r="16" spans="2:27" x14ac:dyDescent="0.25">
      <c r="B16" s="5"/>
      <c r="C16" s="6"/>
      <c r="E16" s="5" t="s">
        <v>1233</v>
      </c>
      <c r="F16" s="6" t="s">
        <v>1176</v>
      </c>
      <c r="H16" s="34" t="s">
        <v>104</v>
      </c>
      <c r="I16" s="38" t="s">
        <v>86</v>
      </c>
      <c r="L16" s="9"/>
      <c r="M16" s="6"/>
      <c r="R16" s="9"/>
      <c r="S16" s="6"/>
      <c r="U16" s="9"/>
      <c r="V16" s="6"/>
      <c r="X16" s="9"/>
      <c r="Y16" s="6"/>
      <c r="AA16" s="29">
        <v>2012</v>
      </c>
    </row>
    <row r="17" spans="2:27" x14ac:dyDescent="0.25">
      <c r="B17" s="5"/>
      <c r="C17" s="6"/>
      <c r="E17" s="5" t="s">
        <v>72</v>
      </c>
      <c r="F17" s="6" t="s">
        <v>73</v>
      </c>
      <c r="H17" s="34" t="s">
        <v>114</v>
      </c>
      <c r="I17" s="38" t="s">
        <v>96</v>
      </c>
      <c r="L17" s="9"/>
      <c r="M17" s="6"/>
      <c r="R17" s="9"/>
      <c r="S17" s="6"/>
      <c r="U17" s="9"/>
      <c r="V17" s="6"/>
      <c r="X17" s="9"/>
      <c r="Y17" s="6"/>
      <c r="AA17" s="29">
        <v>2013</v>
      </c>
    </row>
    <row r="18" spans="2:27" x14ac:dyDescent="0.25">
      <c r="B18" s="5"/>
      <c r="C18" s="6"/>
      <c r="E18" s="5" t="s">
        <v>1408</v>
      </c>
      <c r="F18" s="6" t="s">
        <v>1409</v>
      </c>
      <c r="H18" s="34" t="s">
        <v>1287</v>
      </c>
      <c r="I18" s="38" t="s">
        <v>1285</v>
      </c>
      <c r="L18" s="9"/>
      <c r="M18" s="6"/>
      <c r="R18" s="9"/>
      <c r="S18" s="6"/>
      <c r="U18" s="9"/>
      <c r="V18" s="6"/>
      <c r="X18" s="9"/>
      <c r="Y18" s="6"/>
      <c r="AA18" s="29">
        <v>2014</v>
      </c>
    </row>
    <row r="19" spans="2:27" ht="15" customHeight="1" x14ac:dyDescent="0.25">
      <c r="B19" s="5"/>
      <c r="C19" s="6"/>
      <c r="E19" s="5" t="s">
        <v>637</v>
      </c>
      <c r="F19" s="6" t="s">
        <v>852</v>
      </c>
      <c r="H19" s="34" t="s">
        <v>108</v>
      </c>
      <c r="I19" s="38" t="s">
        <v>91</v>
      </c>
      <c r="L19" s="9"/>
      <c r="M19" s="6"/>
      <c r="R19" s="9"/>
      <c r="S19" s="6"/>
      <c r="U19" s="9"/>
      <c r="V19" s="6"/>
      <c r="X19" s="9"/>
      <c r="Y19" s="6"/>
      <c r="AA19" s="29">
        <v>2015</v>
      </c>
    </row>
    <row r="20" spans="2:27" x14ac:dyDescent="0.25">
      <c r="B20" s="5"/>
      <c r="C20" s="6"/>
      <c r="E20" s="5" t="s">
        <v>638</v>
      </c>
      <c r="F20" s="6" t="s">
        <v>853</v>
      </c>
      <c r="H20" s="34" t="s">
        <v>115</v>
      </c>
      <c r="I20" s="38" t="s">
        <v>97</v>
      </c>
      <c r="L20" s="9"/>
      <c r="M20" s="6"/>
      <c r="R20" s="9"/>
      <c r="S20" s="6"/>
      <c r="U20" s="9"/>
      <c r="V20" s="6"/>
      <c r="X20" s="9"/>
      <c r="Y20" s="6"/>
      <c r="AA20" s="29">
        <v>2016</v>
      </c>
    </row>
    <row r="21" spans="2:27" ht="15.75" thickBot="1" x14ac:dyDescent="0.3">
      <c r="B21" s="7"/>
      <c r="C21" s="8"/>
      <c r="E21" s="5" t="s">
        <v>1234</v>
      </c>
      <c r="F21" s="6" t="s">
        <v>1177</v>
      </c>
      <c r="H21" s="34" t="s">
        <v>116</v>
      </c>
      <c r="I21" s="38" t="s">
        <v>98</v>
      </c>
      <c r="L21" s="10"/>
      <c r="M21" s="8"/>
      <c r="R21" s="10"/>
      <c r="S21" s="8"/>
      <c r="U21" s="10"/>
      <c r="V21" s="8"/>
      <c r="X21" s="10"/>
      <c r="Y21" s="8"/>
      <c r="AA21" s="29">
        <v>2017</v>
      </c>
    </row>
    <row r="22" spans="2:27" x14ac:dyDescent="0.25">
      <c r="E22" s="5" t="s">
        <v>639</v>
      </c>
      <c r="F22" s="6" t="s">
        <v>854</v>
      </c>
      <c r="H22" s="34" t="s">
        <v>825</v>
      </c>
      <c r="I22" s="38" t="s">
        <v>1022</v>
      </c>
      <c r="AA22" s="29">
        <v>2018</v>
      </c>
    </row>
    <row r="23" spans="2:27" x14ac:dyDescent="0.25">
      <c r="E23" s="5" t="s">
        <v>1235</v>
      </c>
      <c r="F23" s="6" t="s">
        <v>1178</v>
      </c>
      <c r="H23" s="34" t="s">
        <v>101</v>
      </c>
      <c r="I23" s="38" t="s">
        <v>83</v>
      </c>
      <c r="AA23" s="29">
        <v>2019</v>
      </c>
    </row>
    <row r="24" spans="2:27" x14ac:dyDescent="0.25">
      <c r="E24" s="5" t="s">
        <v>1347</v>
      </c>
      <c r="F24" s="6" t="s">
        <v>1336</v>
      </c>
      <c r="H24" s="34" t="s">
        <v>100</v>
      </c>
      <c r="I24" s="38" t="s">
        <v>82</v>
      </c>
      <c r="AA24" s="29">
        <v>2020</v>
      </c>
    </row>
    <row r="25" spans="2:27" x14ac:dyDescent="0.25">
      <c r="E25" s="5" t="s">
        <v>642</v>
      </c>
      <c r="F25" s="6" t="s">
        <v>855</v>
      </c>
      <c r="H25" s="34" t="s">
        <v>112</v>
      </c>
      <c r="I25" s="38" t="s">
        <v>94</v>
      </c>
      <c r="AA25" s="29">
        <v>2021</v>
      </c>
    </row>
    <row r="26" spans="2:27" x14ac:dyDescent="0.25">
      <c r="E26" s="5" t="s">
        <v>643</v>
      </c>
      <c r="F26" s="6" t="s">
        <v>856</v>
      </c>
      <c r="H26" s="34" t="s">
        <v>106</v>
      </c>
      <c r="I26" s="38" t="s">
        <v>89</v>
      </c>
      <c r="AA26" s="29">
        <v>2022</v>
      </c>
    </row>
    <row r="27" spans="2:27" ht="15.75" thickBot="1" x14ac:dyDescent="0.3">
      <c r="E27" s="5" t="s">
        <v>577</v>
      </c>
      <c r="F27" s="6" t="s">
        <v>576</v>
      </c>
      <c r="H27" s="39" t="s">
        <v>107</v>
      </c>
      <c r="I27" s="40" t="s">
        <v>90</v>
      </c>
      <c r="AA27" s="29">
        <v>2023</v>
      </c>
    </row>
    <row r="28" spans="2:27" x14ac:dyDescent="0.25">
      <c r="E28" s="5" t="s">
        <v>1049</v>
      </c>
      <c r="F28" s="6" t="s">
        <v>1112</v>
      </c>
      <c r="H28" s="55"/>
      <c r="I28" s="55"/>
      <c r="AA28" s="29">
        <v>2024</v>
      </c>
    </row>
    <row r="29" spans="2:27" x14ac:dyDescent="0.25">
      <c r="E29" s="5" t="s">
        <v>644</v>
      </c>
      <c r="F29" s="6" t="s">
        <v>857</v>
      </c>
      <c r="AA29" s="29">
        <v>2025</v>
      </c>
    </row>
    <row r="30" spans="2:27" x14ac:dyDescent="0.25">
      <c r="E30" s="5" t="s">
        <v>1348</v>
      </c>
      <c r="F30" s="6" t="s">
        <v>1323</v>
      </c>
      <c r="AA30" s="29">
        <v>2026</v>
      </c>
    </row>
    <row r="31" spans="2:27" x14ac:dyDescent="0.25">
      <c r="E31" s="5" t="s">
        <v>645</v>
      </c>
      <c r="F31" s="6" t="s">
        <v>858</v>
      </c>
      <c r="AA31" s="29">
        <v>2027</v>
      </c>
    </row>
    <row r="32" spans="2:27" ht="15.75" thickBot="1" x14ac:dyDescent="0.3">
      <c r="E32" s="5" t="s">
        <v>1236</v>
      </c>
      <c r="F32" s="6" t="s">
        <v>1179</v>
      </c>
      <c r="AA32" s="30">
        <v>2028</v>
      </c>
    </row>
    <row r="33" spans="5:27" x14ac:dyDescent="0.25">
      <c r="E33" s="5" t="s">
        <v>1050</v>
      </c>
      <c r="F33" s="6" t="s">
        <v>1113</v>
      </c>
      <c r="AA33" s="56"/>
    </row>
    <row r="34" spans="5:27" x14ac:dyDescent="0.25">
      <c r="E34" s="5" t="s">
        <v>632</v>
      </c>
      <c r="F34" s="6" t="s">
        <v>336</v>
      </c>
    </row>
    <row r="35" spans="5:27" x14ac:dyDescent="0.25">
      <c r="E35" s="5" t="s">
        <v>634</v>
      </c>
      <c r="F35" s="6" t="s">
        <v>851</v>
      </c>
    </row>
    <row r="36" spans="5:27" x14ac:dyDescent="0.25">
      <c r="E36" s="5" t="s">
        <v>635</v>
      </c>
      <c r="F36" s="6" t="s">
        <v>528</v>
      </c>
    </row>
    <row r="37" spans="5:27" x14ac:dyDescent="0.25">
      <c r="E37" s="5" t="s">
        <v>636</v>
      </c>
      <c r="F37" s="6" t="s">
        <v>527</v>
      </c>
    </row>
    <row r="38" spans="5:27" x14ac:dyDescent="0.25">
      <c r="E38" s="5" t="s">
        <v>633</v>
      </c>
      <c r="F38" s="6" t="s">
        <v>850</v>
      </c>
    </row>
    <row r="39" spans="5:27" x14ac:dyDescent="0.25">
      <c r="E39" s="5" t="s">
        <v>640</v>
      </c>
      <c r="F39" s="6" t="s">
        <v>563</v>
      </c>
    </row>
    <row r="40" spans="5:27" x14ac:dyDescent="0.25">
      <c r="E40" s="5" t="s">
        <v>641</v>
      </c>
      <c r="F40" s="6" t="s">
        <v>337</v>
      </c>
    </row>
    <row r="41" spans="5:27" x14ac:dyDescent="0.25">
      <c r="E41" s="5" t="s">
        <v>1237</v>
      </c>
      <c r="F41" s="6" t="s">
        <v>1180</v>
      </c>
    </row>
    <row r="42" spans="5:27" x14ac:dyDescent="0.25">
      <c r="E42" s="5" t="s">
        <v>1238</v>
      </c>
      <c r="F42" s="6" t="s">
        <v>1181</v>
      </c>
    </row>
    <row r="43" spans="5:27" x14ac:dyDescent="0.25">
      <c r="E43" s="5" t="s">
        <v>1349</v>
      </c>
      <c r="F43" s="6" t="s">
        <v>1293</v>
      </c>
    </row>
    <row r="44" spans="5:27" x14ac:dyDescent="0.25">
      <c r="E44" s="5" t="s">
        <v>1350</v>
      </c>
      <c r="F44" s="6" t="s">
        <v>1314</v>
      </c>
    </row>
    <row r="45" spans="5:27" x14ac:dyDescent="0.25">
      <c r="E45" s="5" t="s">
        <v>1351</v>
      </c>
      <c r="F45" s="6" t="s">
        <v>1307</v>
      </c>
    </row>
    <row r="46" spans="5:27" x14ac:dyDescent="0.25">
      <c r="E46" s="5" t="s">
        <v>646</v>
      </c>
      <c r="F46" s="6" t="s">
        <v>338</v>
      </c>
    </row>
    <row r="47" spans="5:27" x14ac:dyDescent="0.25">
      <c r="E47" s="5" t="s">
        <v>647</v>
      </c>
      <c r="F47" s="6" t="s">
        <v>339</v>
      </c>
    </row>
    <row r="48" spans="5:27" x14ac:dyDescent="0.25">
      <c r="E48" s="5" t="s">
        <v>648</v>
      </c>
      <c r="F48" s="6" t="s">
        <v>340</v>
      </c>
    </row>
    <row r="49" spans="5:6" x14ac:dyDescent="0.25">
      <c r="E49" s="5" t="s">
        <v>649</v>
      </c>
      <c r="F49" s="6" t="s">
        <v>341</v>
      </c>
    </row>
    <row r="50" spans="5:6" x14ac:dyDescent="0.25">
      <c r="E50" s="5" t="s">
        <v>650</v>
      </c>
      <c r="F50" s="6" t="s">
        <v>342</v>
      </c>
    </row>
    <row r="51" spans="5:6" x14ac:dyDescent="0.25">
      <c r="E51" s="5" t="s">
        <v>651</v>
      </c>
      <c r="F51" s="6" t="s">
        <v>343</v>
      </c>
    </row>
    <row r="52" spans="5:6" x14ac:dyDescent="0.25">
      <c r="E52" s="5" t="s">
        <v>652</v>
      </c>
      <c r="F52" s="6" t="s">
        <v>344</v>
      </c>
    </row>
    <row r="53" spans="5:6" x14ac:dyDescent="0.25">
      <c r="E53" s="5" t="s">
        <v>653</v>
      </c>
      <c r="F53" s="6" t="s">
        <v>345</v>
      </c>
    </row>
    <row r="54" spans="5:6" x14ac:dyDescent="0.25">
      <c r="E54" s="5" t="s">
        <v>654</v>
      </c>
      <c r="F54" s="6" t="s">
        <v>346</v>
      </c>
    </row>
    <row r="55" spans="5:6" x14ac:dyDescent="0.25">
      <c r="E55" s="5" t="s">
        <v>655</v>
      </c>
      <c r="F55" s="6" t="s">
        <v>347</v>
      </c>
    </row>
    <row r="56" spans="5:6" x14ac:dyDescent="0.25">
      <c r="E56" s="5" t="s">
        <v>656</v>
      </c>
      <c r="F56" s="6" t="s">
        <v>348</v>
      </c>
    </row>
    <row r="57" spans="5:6" x14ac:dyDescent="0.25">
      <c r="E57" s="5" t="s">
        <v>657</v>
      </c>
      <c r="F57" s="6" t="s">
        <v>349</v>
      </c>
    </row>
    <row r="58" spans="5:6" x14ac:dyDescent="0.25">
      <c r="E58" s="5" t="s">
        <v>658</v>
      </c>
      <c r="F58" s="6" t="s">
        <v>350</v>
      </c>
    </row>
    <row r="59" spans="5:6" x14ac:dyDescent="0.25">
      <c r="E59" s="5" t="s">
        <v>659</v>
      </c>
      <c r="F59" s="6" t="s">
        <v>351</v>
      </c>
    </row>
    <row r="60" spans="5:6" x14ac:dyDescent="0.25">
      <c r="E60" s="5" t="s">
        <v>660</v>
      </c>
      <c r="F60" s="6" t="s">
        <v>352</v>
      </c>
    </row>
    <row r="61" spans="5:6" x14ac:dyDescent="0.25">
      <c r="E61" s="5" t="s">
        <v>661</v>
      </c>
      <c r="F61" s="6" t="s">
        <v>353</v>
      </c>
    </row>
    <row r="62" spans="5:6" x14ac:dyDescent="0.25">
      <c r="E62" s="5" t="s">
        <v>662</v>
      </c>
      <c r="F62" s="6" t="s">
        <v>354</v>
      </c>
    </row>
    <row r="63" spans="5:6" x14ac:dyDescent="0.25">
      <c r="E63" s="5" t="s">
        <v>663</v>
      </c>
      <c r="F63" s="6" t="s">
        <v>355</v>
      </c>
    </row>
    <row r="64" spans="5:6" x14ac:dyDescent="0.25">
      <c r="E64" s="5" t="s">
        <v>664</v>
      </c>
      <c r="F64" s="6" t="s">
        <v>356</v>
      </c>
    </row>
    <row r="65" spans="5:6" x14ac:dyDescent="0.25">
      <c r="E65" s="5" t="s">
        <v>665</v>
      </c>
      <c r="F65" s="6" t="s">
        <v>357</v>
      </c>
    </row>
    <row r="66" spans="5:6" x14ac:dyDescent="0.25">
      <c r="E66" s="5" t="s">
        <v>1051</v>
      </c>
      <c r="F66" s="6" t="s">
        <v>1114</v>
      </c>
    </row>
    <row r="67" spans="5:6" x14ac:dyDescent="0.25">
      <c r="E67" s="5" t="s">
        <v>666</v>
      </c>
      <c r="F67" s="6" t="s">
        <v>358</v>
      </c>
    </row>
    <row r="68" spans="5:6" x14ac:dyDescent="0.25">
      <c r="E68" s="5" t="s">
        <v>667</v>
      </c>
      <c r="F68" s="6" t="s">
        <v>359</v>
      </c>
    </row>
    <row r="69" spans="5:6" x14ac:dyDescent="0.25">
      <c r="E69" s="5" t="s">
        <v>668</v>
      </c>
      <c r="F69" s="6" t="s">
        <v>859</v>
      </c>
    </row>
    <row r="70" spans="5:6" x14ac:dyDescent="0.25">
      <c r="E70" s="5" t="s">
        <v>669</v>
      </c>
      <c r="F70" s="6" t="s">
        <v>860</v>
      </c>
    </row>
    <row r="71" spans="5:6" x14ac:dyDescent="0.25">
      <c r="E71" s="5" t="s">
        <v>670</v>
      </c>
      <c r="F71" s="6" t="s">
        <v>861</v>
      </c>
    </row>
    <row r="72" spans="5:6" x14ac:dyDescent="0.25">
      <c r="E72" s="5" t="s">
        <v>524</v>
      </c>
      <c r="F72" s="6" t="s">
        <v>525</v>
      </c>
    </row>
    <row r="73" spans="5:6" x14ac:dyDescent="0.25">
      <c r="E73" s="5" t="s">
        <v>1239</v>
      </c>
      <c r="F73" s="6" t="s">
        <v>1182</v>
      </c>
    </row>
    <row r="74" spans="5:6" x14ac:dyDescent="0.25">
      <c r="E74" s="5" t="s">
        <v>1052</v>
      </c>
      <c r="F74" s="6" t="s">
        <v>1115</v>
      </c>
    </row>
    <row r="75" spans="5:6" x14ac:dyDescent="0.25">
      <c r="E75" s="5" t="s">
        <v>673</v>
      </c>
      <c r="F75" s="6" t="s">
        <v>864</v>
      </c>
    </row>
    <row r="76" spans="5:6" x14ac:dyDescent="0.25">
      <c r="E76" s="5" t="s">
        <v>1431</v>
      </c>
      <c r="F76" s="6" t="s">
        <v>1418</v>
      </c>
    </row>
    <row r="77" spans="5:6" x14ac:dyDescent="0.25">
      <c r="E77" s="5" t="s">
        <v>1053</v>
      </c>
      <c r="F77" s="6" t="s">
        <v>1116</v>
      </c>
    </row>
    <row r="78" spans="5:6" x14ac:dyDescent="0.25">
      <c r="E78" s="5" t="s">
        <v>1352</v>
      </c>
      <c r="F78" s="6" t="s">
        <v>1301</v>
      </c>
    </row>
    <row r="79" spans="5:6" x14ac:dyDescent="0.25">
      <c r="E79" s="5" t="s">
        <v>1353</v>
      </c>
      <c r="F79" s="6" t="s">
        <v>1309</v>
      </c>
    </row>
    <row r="80" spans="5:6" x14ac:dyDescent="0.25">
      <c r="E80" s="5" t="s">
        <v>1054</v>
      </c>
      <c r="F80" s="6" t="s">
        <v>1117</v>
      </c>
    </row>
    <row r="81" spans="5:6" x14ac:dyDescent="0.25">
      <c r="E81" s="5" t="s">
        <v>1055</v>
      </c>
      <c r="F81" s="6" t="s">
        <v>1118</v>
      </c>
    </row>
    <row r="82" spans="5:6" x14ac:dyDescent="0.25">
      <c r="E82" s="5" t="s">
        <v>676</v>
      </c>
      <c r="F82" s="6" t="s">
        <v>865</v>
      </c>
    </row>
    <row r="83" spans="5:6" x14ac:dyDescent="0.25">
      <c r="E83" s="5" t="s">
        <v>672</v>
      </c>
      <c r="F83" s="6" t="s">
        <v>863</v>
      </c>
    </row>
    <row r="84" spans="5:6" x14ac:dyDescent="0.25">
      <c r="E84" s="5" t="s">
        <v>674</v>
      </c>
      <c r="F84" s="6" t="s">
        <v>360</v>
      </c>
    </row>
    <row r="85" spans="5:6" x14ac:dyDescent="0.25">
      <c r="E85" s="5" t="s">
        <v>675</v>
      </c>
      <c r="F85" s="6" t="s">
        <v>361</v>
      </c>
    </row>
    <row r="86" spans="5:6" x14ac:dyDescent="0.25">
      <c r="E86" s="5" t="s">
        <v>677</v>
      </c>
      <c r="F86" s="6" t="s">
        <v>866</v>
      </c>
    </row>
    <row r="87" spans="5:6" x14ac:dyDescent="0.25">
      <c r="E87" s="5" t="s">
        <v>678</v>
      </c>
      <c r="F87" s="6" t="s">
        <v>867</v>
      </c>
    </row>
    <row r="88" spans="5:6" x14ac:dyDescent="0.25">
      <c r="E88" s="5" t="s">
        <v>682</v>
      </c>
      <c r="F88" s="6" t="s">
        <v>868</v>
      </c>
    </row>
    <row r="89" spans="5:6" x14ac:dyDescent="0.25">
      <c r="E89" s="5" t="s">
        <v>1240</v>
      </c>
      <c r="F89" s="6" t="s">
        <v>1183</v>
      </c>
    </row>
    <row r="90" spans="5:6" x14ac:dyDescent="0.25">
      <c r="E90" s="5" t="s">
        <v>1354</v>
      </c>
      <c r="F90" s="6" t="s">
        <v>1294</v>
      </c>
    </row>
    <row r="91" spans="5:6" x14ac:dyDescent="0.25">
      <c r="E91" s="5" t="s">
        <v>1056</v>
      </c>
      <c r="F91" s="6" t="s">
        <v>1119</v>
      </c>
    </row>
    <row r="92" spans="5:6" x14ac:dyDescent="0.25">
      <c r="E92" s="5" t="s">
        <v>683</v>
      </c>
      <c r="F92" s="6" t="s">
        <v>869</v>
      </c>
    </row>
    <row r="93" spans="5:6" x14ac:dyDescent="0.25">
      <c r="E93" s="5" t="s">
        <v>684</v>
      </c>
      <c r="F93" s="6" t="s">
        <v>870</v>
      </c>
    </row>
    <row r="94" spans="5:6" x14ac:dyDescent="0.25">
      <c r="E94" s="5" t="s">
        <v>679</v>
      </c>
      <c r="F94" s="6" t="s">
        <v>362</v>
      </c>
    </row>
    <row r="95" spans="5:6" x14ac:dyDescent="0.25">
      <c r="E95" s="5" t="s">
        <v>680</v>
      </c>
      <c r="F95" s="6" t="s">
        <v>363</v>
      </c>
    </row>
    <row r="96" spans="5:6" x14ac:dyDescent="0.25">
      <c r="E96" s="5" t="s">
        <v>681</v>
      </c>
      <c r="F96" s="6" t="s">
        <v>566</v>
      </c>
    </row>
    <row r="97" spans="5:6" x14ac:dyDescent="0.25">
      <c r="E97" s="5" t="s">
        <v>685</v>
      </c>
      <c r="F97" s="6" t="s">
        <v>871</v>
      </c>
    </row>
    <row r="98" spans="5:6" x14ac:dyDescent="0.25">
      <c r="E98" s="5" t="s">
        <v>686</v>
      </c>
      <c r="F98" s="6" t="s">
        <v>872</v>
      </c>
    </row>
    <row r="99" spans="5:6" x14ac:dyDescent="0.25">
      <c r="E99" s="5" t="s">
        <v>687</v>
      </c>
      <c r="F99" s="6" t="s">
        <v>873</v>
      </c>
    </row>
    <row r="100" spans="5:6" x14ac:dyDescent="0.25">
      <c r="E100" s="5" t="s">
        <v>688</v>
      </c>
      <c r="F100" s="6" t="s">
        <v>874</v>
      </c>
    </row>
    <row r="101" spans="5:6" x14ac:dyDescent="0.25">
      <c r="E101" s="5" t="s">
        <v>1355</v>
      </c>
      <c r="F101" s="6" t="s">
        <v>1341</v>
      </c>
    </row>
    <row r="102" spans="5:6" x14ac:dyDescent="0.25">
      <c r="E102" s="5" t="s">
        <v>1241</v>
      </c>
      <c r="F102" s="6" t="s">
        <v>1184</v>
      </c>
    </row>
    <row r="103" spans="5:6" x14ac:dyDescent="0.25">
      <c r="E103" s="5" t="s">
        <v>1356</v>
      </c>
      <c r="F103" s="6" t="s">
        <v>1342</v>
      </c>
    </row>
    <row r="104" spans="5:6" x14ac:dyDescent="0.25">
      <c r="E104" s="5" t="s">
        <v>697</v>
      </c>
      <c r="F104" s="6" t="s">
        <v>875</v>
      </c>
    </row>
    <row r="105" spans="5:6" x14ac:dyDescent="0.25">
      <c r="E105" s="5" t="s">
        <v>1357</v>
      </c>
      <c r="F105" s="6" t="s">
        <v>1320</v>
      </c>
    </row>
    <row r="106" spans="5:6" x14ac:dyDescent="0.25">
      <c r="E106" s="5" t="s">
        <v>1358</v>
      </c>
      <c r="F106" s="6" t="s">
        <v>1340</v>
      </c>
    </row>
    <row r="107" spans="5:6" x14ac:dyDescent="0.25">
      <c r="E107" s="5" t="s">
        <v>1242</v>
      </c>
      <c r="F107" s="6" t="s">
        <v>1185</v>
      </c>
    </row>
    <row r="108" spans="5:6" x14ac:dyDescent="0.25">
      <c r="E108" s="5" t="s">
        <v>689</v>
      </c>
      <c r="F108" s="6" t="s">
        <v>364</v>
      </c>
    </row>
    <row r="109" spans="5:6" x14ac:dyDescent="0.25">
      <c r="E109" s="5" t="s">
        <v>690</v>
      </c>
      <c r="F109" s="6" t="s">
        <v>365</v>
      </c>
    </row>
    <row r="110" spans="5:6" x14ac:dyDescent="0.25">
      <c r="E110" s="5" t="s">
        <v>691</v>
      </c>
      <c r="F110" s="6" t="s">
        <v>366</v>
      </c>
    </row>
    <row r="111" spans="5:6" x14ac:dyDescent="0.25">
      <c r="E111" s="5" t="s">
        <v>692</v>
      </c>
      <c r="F111" s="6" t="s">
        <v>367</v>
      </c>
    </row>
    <row r="112" spans="5:6" x14ac:dyDescent="0.25">
      <c r="E112" s="5" t="s">
        <v>693</v>
      </c>
      <c r="F112" s="6" t="s">
        <v>368</v>
      </c>
    </row>
    <row r="113" spans="5:6" x14ac:dyDescent="0.25">
      <c r="E113" s="5" t="s">
        <v>694</v>
      </c>
      <c r="F113" s="6" t="s">
        <v>369</v>
      </c>
    </row>
    <row r="114" spans="5:6" x14ac:dyDescent="0.25">
      <c r="E114" s="5" t="s">
        <v>695</v>
      </c>
      <c r="F114" s="6" t="s">
        <v>370</v>
      </c>
    </row>
    <row r="115" spans="5:6" x14ac:dyDescent="0.25">
      <c r="E115" s="5" t="s">
        <v>696</v>
      </c>
      <c r="F115" s="6" t="s">
        <v>371</v>
      </c>
    </row>
    <row r="116" spans="5:6" x14ac:dyDescent="0.25">
      <c r="E116" s="5" t="s">
        <v>698</v>
      </c>
      <c r="F116" s="6" t="s">
        <v>372</v>
      </c>
    </row>
    <row r="117" spans="5:6" x14ac:dyDescent="0.25">
      <c r="E117" s="5" t="s">
        <v>699</v>
      </c>
      <c r="F117" s="6" t="s">
        <v>373</v>
      </c>
    </row>
    <row r="118" spans="5:6" x14ac:dyDescent="0.25">
      <c r="E118" s="5" t="s">
        <v>700</v>
      </c>
      <c r="F118" s="6" t="s">
        <v>374</v>
      </c>
    </row>
    <row r="119" spans="5:6" x14ac:dyDescent="0.25">
      <c r="E119" s="5" t="s">
        <v>701</v>
      </c>
      <c r="F119" s="6" t="s">
        <v>375</v>
      </c>
    </row>
    <row r="120" spans="5:6" x14ac:dyDescent="0.25">
      <c r="E120" s="5" t="s">
        <v>702</v>
      </c>
      <c r="F120" s="6" t="s">
        <v>376</v>
      </c>
    </row>
    <row r="121" spans="5:6" x14ac:dyDescent="0.25">
      <c r="E121" s="5" t="s">
        <v>705</v>
      </c>
      <c r="F121" s="6" t="s">
        <v>876</v>
      </c>
    </row>
    <row r="122" spans="5:6" x14ac:dyDescent="0.25">
      <c r="E122" s="5" t="s">
        <v>706</v>
      </c>
      <c r="F122" s="6" t="s">
        <v>877</v>
      </c>
    </row>
    <row r="123" spans="5:6" x14ac:dyDescent="0.25">
      <c r="E123" s="5" t="s">
        <v>1243</v>
      </c>
      <c r="F123" s="6" t="s">
        <v>1186</v>
      </c>
    </row>
    <row r="124" spans="5:6" x14ac:dyDescent="0.25">
      <c r="E124" s="5" t="s">
        <v>707</v>
      </c>
      <c r="F124" s="6" t="s">
        <v>878</v>
      </c>
    </row>
    <row r="125" spans="5:6" x14ac:dyDescent="0.25">
      <c r="E125" s="5" t="s">
        <v>708</v>
      </c>
      <c r="F125" s="6" t="s">
        <v>879</v>
      </c>
    </row>
    <row r="126" spans="5:6" x14ac:dyDescent="0.25">
      <c r="E126" s="5" t="s">
        <v>1057</v>
      </c>
      <c r="F126" s="6" t="s">
        <v>1120</v>
      </c>
    </row>
    <row r="127" spans="5:6" x14ac:dyDescent="0.25">
      <c r="E127" s="5" t="s">
        <v>709</v>
      </c>
      <c r="F127" s="6" t="s">
        <v>880</v>
      </c>
    </row>
    <row r="128" spans="5:6" x14ac:dyDescent="0.25">
      <c r="E128" s="5" t="s">
        <v>1244</v>
      </c>
      <c r="F128" s="6" t="s">
        <v>1187</v>
      </c>
    </row>
    <row r="129" spans="5:6" x14ac:dyDescent="0.25">
      <c r="E129" s="5" t="s">
        <v>1058</v>
      </c>
      <c r="F129" s="6" t="s">
        <v>1121</v>
      </c>
    </row>
    <row r="130" spans="5:6" x14ac:dyDescent="0.25">
      <c r="E130" s="5" t="s">
        <v>703</v>
      </c>
      <c r="F130" s="6" t="s">
        <v>578</v>
      </c>
    </row>
    <row r="131" spans="5:6" x14ac:dyDescent="0.25">
      <c r="E131" s="5" t="s">
        <v>704</v>
      </c>
      <c r="F131" s="6" t="s">
        <v>579</v>
      </c>
    </row>
    <row r="132" spans="5:6" x14ac:dyDescent="0.25">
      <c r="E132" s="5" t="s">
        <v>710</v>
      </c>
      <c r="F132" s="6" t="s">
        <v>580</v>
      </c>
    </row>
    <row r="133" spans="5:6" x14ac:dyDescent="0.25">
      <c r="E133" s="5" t="s">
        <v>711</v>
      </c>
      <c r="F133" s="6" t="s">
        <v>581</v>
      </c>
    </row>
    <row r="134" spans="5:6" x14ac:dyDescent="0.25">
      <c r="E134" s="5" t="s">
        <v>712</v>
      </c>
      <c r="F134" s="6" t="s">
        <v>582</v>
      </c>
    </row>
    <row r="135" spans="5:6" x14ac:dyDescent="0.25">
      <c r="E135" s="5" t="s">
        <v>713</v>
      </c>
      <c r="F135" s="6" t="s">
        <v>583</v>
      </c>
    </row>
    <row r="136" spans="5:6" x14ac:dyDescent="0.25">
      <c r="E136" s="5" t="s">
        <v>714</v>
      </c>
      <c r="F136" s="6" t="s">
        <v>584</v>
      </c>
    </row>
    <row r="137" spans="5:6" x14ac:dyDescent="0.25">
      <c r="E137" s="5" t="s">
        <v>715</v>
      </c>
      <c r="F137" s="6" t="s">
        <v>585</v>
      </c>
    </row>
    <row r="138" spans="5:6" x14ac:dyDescent="0.25">
      <c r="E138" s="5" t="s">
        <v>716</v>
      </c>
      <c r="F138" s="6" t="s">
        <v>586</v>
      </c>
    </row>
    <row r="139" spans="5:6" x14ac:dyDescent="0.25">
      <c r="E139" s="5" t="s">
        <v>717</v>
      </c>
      <c r="F139" s="6" t="s">
        <v>587</v>
      </c>
    </row>
    <row r="140" spans="5:6" x14ac:dyDescent="0.25">
      <c r="E140" s="5" t="s">
        <v>718</v>
      </c>
      <c r="F140" s="6" t="s">
        <v>588</v>
      </c>
    </row>
    <row r="141" spans="5:6" x14ac:dyDescent="0.25">
      <c r="E141" s="5" t="s">
        <v>719</v>
      </c>
      <c r="F141" s="6" t="s">
        <v>377</v>
      </c>
    </row>
    <row r="142" spans="5:6" x14ac:dyDescent="0.25">
      <c r="E142" s="5" t="s">
        <v>720</v>
      </c>
      <c r="F142" s="6" t="s">
        <v>589</v>
      </c>
    </row>
    <row r="143" spans="5:6" x14ac:dyDescent="0.25">
      <c r="E143" s="5" t="s">
        <v>721</v>
      </c>
      <c r="F143" s="6" t="s">
        <v>590</v>
      </c>
    </row>
    <row r="144" spans="5:6" x14ac:dyDescent="0.25">
      <c r="E144" s="5" t="s">
        <v>722</v>
      </c>
      <c r="F144" s="6" t="s">
        <v>591</v>
      </c>
    </row>
    <row r="145" spans="5:6" x14ac:dyDescent="0.25">
      <c r="E145" s="5" t="s">
        <v>723</v>
      </c>
      <c r="F145" s="6" t="s">
        <v>592</v>
      </c>
    </row>
    <row r="146" spans="5:6" x14ac:dyDescent="0.25">
      <c r="E146" s="5" t="s">
        <v>671</v>
      </c>
      <c r="F146" s="6" t="s">
        <v>862</v>
      </c>
    </row>
    <row r="147" spans="5:6" x14ac:dyDescent="0.25">
      <c r="E147" s="5" t="s">
        <v>1245</v>
      </c>
      <c r="F147" s="6" t="s">
        <v>1188</v>
      </c>
    </row>
    <row r="148" spans="5:6" x14ac:dyDescent="0.25">
      <c r="E148" s="5" t="s">
        <v>741</v>
      </c>
      <c r="F148" s="6" t="s">
        <v>881</v>
      </c>
    </row>
    <row r="149" spans="5:6" x14ac:dyDescent="0.25">
      <c r="E149" s="5" t="s">
        <v>1059</v>
      </c>
      <c r="F149" s="6" t="s">
        <v>1122</v>
      </c>
    </row>
    <row r="150" spans="5:6" x14ac:dyDescent="0.25">
      <c r="E150" s="5" t="s">
        <v>1060</v>
      </c>
      <c r="F150" s="6" t="s">
        <v>1123</v>
      </c>
    </row>
    <row r="151" spans="5:6" x14ac:dyDescent="0.25">
      <c r="E151" s="5" t="s">
        <v>1432</v>
      </c>
      <c r="F151" s="6" t="s">
        <v>1419</v>
      </c>
    </row>
    <row r="152" spans="5:6" x14ac:dyDescent="0.25">
      <c r="E152" s="5" t="s">
        <v>1359</v>
      </c>
      <c r="F152" s="6" t="s">
        <v>1339</v>
      </c>
    </row>
    <row r="153" spans="5:6" x14ac:dyDescent="0.25">
      <c r="E153" s="5" t="s">
        <v>1360</v>
      </c>
      <c r="F153" s="6" t="s">
        <v>1306</v>
      </c>
    </row>
    <row r="154" spans="5:6" x14ac:dyDescent="0.25">
      <c r="E154" s="5" t="s">
        <v>745</v>
      </c>
      <c r="F154" s="6" t="s">
        <v>885</v>
      </c>
    </row>
    <row r="155" spans="5:6" x14ac:dyDescent="0.25">
      <c r="E155" s="5" t="s">
        <v>1246</v>
      </c>
      <c r="F155" s="6" t="s">
        <v>1189</v>
      </c>
    </row>
    <row r="156" spans="5:6" x14ac:dyDescent="0.25">
      <c r="E156" s="5" t="s">
        <v>746</v>
      </c>
      <c r="F156" s="6" t="s">
        <v>886</v>
      </c>
    </row>
    <row r="157" spans="5:6" x14ac:dyDescent="0.25">
      <c r="E157" s="5" t="s">
        <v>1407</v>
      </c>
      <c r="F157" s="6" t="s">
        <v>1406</v>
      </c>
    </row>
    <row r="158" spans="5:6" x14ac:dyDescent="0.25">
      <c r="E158" s="5" t="s">
        <v>1247</v>
      </c>
      <c r="F158" s="6" t="s">
        <v>1190</v>
      </c>
    </row>
    <row r="159" spans="5:6" x14ac:dyDescent="0.25">
      <c r="E159" s="5" t="s">
        <v>117</v>
      </c>
      <c r="F159" s="6" t="s">
        <v>892</v>
      </c>
    </row>
    <row r="160" spans="5:6" x14ac:dyDescent="0.25">
      <c r="E160" s="5" t="s">
        <v>559</v>
      </c>
      <c r="F160" s="6" t="s">
        <v>560</v>
      </c>
    </row>
    <row r="161" spans="5:6" x14ac:dyDescent="0.25">
      <c r="E161" s="5" t="s">
        <v>748</v>
      </c>
      <c r="F161" s="6" t="s">
        <v>887</v>
      </c>
    </row>
    <row r="162" spans="5:6" x14ac:dyDescent="0.25">
      <c r="E162" s="5" t="s">
        <v>118</v>
      </c>
      <c r="F162" s="6" t="s">
        <v>904</v>
      </c>
    </row>
    <row r="163" spans="5:6" x14ac:dyDescent="0.25">
      <c r="E163" s="5" t="s">
        <v>749</v>
      </c>
      <c r="F163" s="6" t="s">
        <v>888</v>
      </c>
    </row>
    <row r="164" spans="5:6" x14ac:dyDescent="0.25">
      <c r="E164" s="5" t="s">
        <v>119</v>
      </c>
      <c r="F164" s="6" t="s">
        <v>905</v>
      </c>
    </row>
    <row r="165" spans="5:6" x14ac:dyDescent="0.25">
      <c r="E165" s="5" t="s">
        <v>120</v>
      </c>
      <c r="F165" s="6" t="s">
        <v>906</v>
      </c>
    </row>
    <row r="166" spans="5:6" x14ac:dyDescent="0.25">
      <c r="E166" s="5" t="s">
        <v>121</v>
      </c>
      <c r="F166" s="6" t="s">
        <v>907</v>
      </c>
    </row>
    <row r="167" spans="5:6" x14ac:dyDescent="0.25">
      <c r="E167" s="5" t="s">
        <v>122</v>
      </c>
      <c r="F167" s="6" t="s">
        <v>908</v>
      </c>
    </row>
    <row r="168" spans="5:6" x14ac:dyDescent="0.25">
      <c r="E168" s="5" t="s">
        <v>123</v>
      </c>
      <c r="F168" s="6" t="s">
        <v>909</v>
      </c>
    </row>
    <row r="169" spans="5:6" x14ac:dyDescent="0.25">
      <c r="E169" s="5" t="s">
        <v>1248</v>
      </c>
      <c r="F169" s="6" t="s">
        <v>1191</v>
      </c>
    </row>
    <row r="170" spans="5:6" x14ac:dyDescent="0.25">
      <c r="E170" s="5" t="s">
        <v>124</v>
      </c>
      <c r="F170" s="6" t="s">
        <v>910</v>
      </c>
    </row>
    <row r="171" spans="5:6" x14ac:dyDescent="0.25">
      <c r="E171" s="5" t="s">
        <v>1361</v>
      </c>
      <c r="F171" s="6" t="s">
        <v>1315</v>
      </c>
    </row>
    <row r="172" spans="5:6" x14ac:dyDescent="0.25">
      <c r="E172" s="5" t="s">
        <v>125</v>
      </c>
      <c r="F172" s="6" t="s">
        <v>911</v>
      </c>
    </row>
    <row r="173" spans="5:6" x14ac:dyDescent="0.25">
      <c r="E173" s="5" t="s">
        <v>764</v>
      </c>
      <c r="F173" s="6" t="s">
        <v>912</v>
      </c>
    </row>
    <row r="174" spans="5:6" x14ac:dyDescent="0.25">
      <c r="E174" s="5" t="s">
        <v>765</v>
      </c>
      <c r="F174" s="6" t="s">
        <v>913</v>
      </c>
    </row>
    <row r="175" spans="5:6" x14ac:dyDescent="0.25">
      <c r="E175" s="5" t="s">
        <v>766</v>
      </c>
      <c r="F175" s="6" t="s">
        <v>914</v>
      </c>
    </row>
    <row r="176" spans="5:6" x14ac:dyDescent="0.25">
      <c r="E176" s="5" t="s">
        <v>1061</v>
      </c>
      <c r="F176" s="6" t="s">
        <v>1124</v>
      </c>
    </row>
    <row r="177" spans="5:6" x14ac:dyDescent="0.25">
      <c r="E177" s="5" t="s">
        <v>1249</v>
      </c>
      <c r="F177" s="6" t="s">
        <v>1192</v>
      </c>
    </row>
    <row r="178" spans="5:6" x14ac:dyDescent="0.25">
      <c r="E178" s="5" t="s">
        <v>126</v>
      </c>
      <c r="F178" s="6" t="s">
        <v>921</v>
      </c>
    </row>
    <row r="179" spans="5:6" x14ac:dyDescent="0.25">
      <c r="E179" s="5" t="s">
        <v>1250</v>
      </c>
      <c r="F179" s="6" t="s">
        <v>1193</v>
      </c>
    </row>
    <row r="180" spans="5:6" x14ac:dyDescent="0.25">
      <c r="E180" s="5" t="s">
        <v>127</v>
      </c>
      <c r="F180" s="6" t="s">
        <v>922</v>
      </c>
    </row>
    <row r="181" spans="5:6" x14ac:dyDescent="0.25">
      <c r="E181" s="5" t="s">
        <v>1251</v>
      </c>
      <c r="F181" s="6" t="s">
        <v>1194</v>
      </c>
    </row>
    <row r="182" spans="5:6" x14ac:dyDescent="0.25">
      <c r="E182" s="5" t="s">
        <v>1252</v>
      </c>
      <c r="F182" s="6" t="s">
        <v>1195</v>
      </c>
    </row>
    <row r="183" spans="5:6" x14ac:dyDescent="0.25">
      <c r="E183" s="5" t="s">
        <v>1062</v>
      </c>
      <c r="F183" s="6" t="s">
        <v>1125</v>
      </c>
    </row>
    <row r="184" spans="5:6" x14ac:dyDescent="0.25">
      <c r="E184" s="5" t="s">
        <v>1253</v>
      </c>
      <c r="F184" s="6" t="s">
        <v>1196</v>
      </c>
    </row>
    <row r="185" spans="5:6" x14ac:dyDescent="0.25">
      <c r="E185" s="5" t="s">
        <v>767</v>
      </c>
      <c r="F185" s="6" t="s">
        <v>915</v>
      </c>
    </row>
    <row r="186" spans="5:6" x14ac:dyDescent="0.25">
      <c r="E186" s="5" t="s">
        <v>128</v>
      </c>
      <c r="F186" s="6" t="s">
        <v>923</v>
      </c>
    </row>
    <row r="187" spans="5:6" x14ac:dyDescent="0.25">
      <c r="E187" s="5" t="s">
        <v>129</v>
      </c>
      <c r="F187" s="6" t="s">
        <v>924</v>
      </c>
    </row>
    <row r="188" spans="5:6" x14ac:dyDescent="0.25">
      <c r="E188" s="5" t="s">
        <v>1362</v>
      </c>
      <c r="F188" s="6" t="s">
        <v>1335</v>
      </c>
    </row>
    <row r="189" spans="5:6" x14ac:dyDescent="0.25">
      <c r="E189" s="5" t="s">
        <v>130</v>
      </c>
      <c r="F189" s="6" t="s">
        <v>925</v>
      </c>
    </row>
    <row r="190" spans="5:6" x14ac:dyDescent="0.25">
      <c r="E190" s="5" t="s">
        <v>131</v>
      </c>
      <c r="F190" s="6" t="s">
        <v>926</v>
      </c>
    </row>
    <row r="191" spans="5:6" x14ac:dyDescent="0.25">
      <c r="E191" s="5" t="s">
        <v>768</v>
      </c>
      <c r="F191" s="6" t="s">
        <v>916</v>
      </c>
    </row>
    <row r="192" spans="5:6" x14ac:dyDescent="0.25">
      <c r="E192" s="5" t="s">
        <v>769</v>
      </c>
      <c r="F192" s="6" t="s">
        <v>917</v>
      </c>
    </row>
    <row r="193" spans="5:6" x14ac:dyDescent="0.25">
      <c r="E193" s="5" t="s">
        <v>770</v>
      </c>
      <c r="F193" s="6" t="s">
        <v>918</v>
      </c>
    </row>
    <row r="194" spans="5:6" x14ac:dyDescent="0.25">
      <c r="E194" s="5" t="s">
        <v>132</v>
      </c>
      <c r="F194" s="6" t="s">
        <v>927</v>
      </c>
    </row>
    <row r="195" spans="5:6" x14ac:dyDescent="0.25">
      <c r="E195" s="5" t="s">
        <v>133</v>
      </c>
      <c r="F195" s="6" t="s">
        <v>928</v>
      </c>
    </row>
    <row r="196" spans="5:6" x14ac:dyDescent="0.25">
      <c r="E196" s="5" t="s">
        <v>1254</v>
      </c>
      <c r="F196" s="6" t="s">
        <v>1197</v>
      </c>
    </row>
    <row r="197" spans="5:6" x14ac:dyDescent="0.25">
      <c r="E197" s="5" t="s">
        <v>1363</v>
      </c>
      <c r="F197" s="6" t="s">
        <v>1304</v>
      </c>
    </row>
    <row r="198" spans="5:6" x14ac:dyDescent="0.25">
      <c r="E198" s="5" t="s">
        <v>771</v>
      </c>
      <c r="F198" s="6" t="s">
        <v>919</v>
      </c>
    </row>
    <row r="199" spans="5:6" x14ac:dyDescent="0.25">
      <c r="E199" s="5" t="s">
        <v>134</v>
      </c>
      <c r="F199" s="6" t="s">
        <v>929</v>
      </c>
    </row>
    <row r="200" spans="5:6" x14ac:dyDescent="0.25">
      <c r="E200" s="5" t="s">
        <v>135</v>
      </c>
      <c r="F200" s="6" t="s">
        <v>930</v>
      </c>
    </row>
    <row r="201" spans="5:6" x14ac:dyDescent="0.25">
      <c r="E201" s="5" t="s">
        <v>772</v>
      </c>
      <c r="F201" s="6" t="s">
        <v>920</v>
      </c>
    </row>
    <row r="202" spans="5:6" x14ac:dyDescent="0.25">
      <c r="E202" s="5" t="s">
        <v>136</v>
      </c>
      <c r="F202" s="6" t="s">
        <v>931</v>
      </c>
    </row>
    <row r="203" spans="5:6" x14ac:dyDescent="0.25">
      <c r="E203" s="5" t="s">
        <v>137</v>
      </c>
      <c r="F203" s="6" t="s">
        <v>932</v>
      </c>
    </row>
    <row r="204" spans="5:6" x14ac:dyDescent="0.25">
      <c r="E204" s="5" t="s">
        <v>1255</v>
      </c>
      <c r="F204" s="6" t="s">
        <v>1198</v>
      </c>
    </row>
    <row r="205" spans="5:6" x14ac:dyDescent="0.25">
      <c r="E205" s="5" t="s">
        <v>138</v>
      </c>
      <c r="F205" s="6" t="s">
        <v>933</v>
      </c>
    </row>
    <row r="206" spans="5:6" x14ac:dyDescent="0.25">
      <c r="E206" s="5" t="s">
        <v>1364</v>
      </c>
      <c r="F206" s="6" t="s">
        <v>1331</v>
      </c>
    </row>
    <row r="207" spans="5:6" x14ac:dyDescent="0.25">
      <c r="E207" s="5" t="s">
        <v>139</v>
      </c>
      <c r="F207" s="6" t="s">
        <v>395</v>
      </c>
    </row>
    <row r="208" spans="5:6" x14ac:dyDescent="0.25">
      <c r="E208" s="5" t="s">
        <v>140</v>
      </c>
      <c r="F208" s="6" t="s">
        <v>396</v>
      </c>
    </row>
    <row r="209" spans="5:6" x14ac:dyDescent="0.25">
      <c r="E209" s="5" t="s">
        <v>141</v>
      </c>
      <c r="F209" s="6" t="s">
        <v>397</v>
      </c>
    </row>
    <row r="210" spans="5:6" x14ac:dyDescent="0.25">
      <c r="E210" s="5" t="s">
        <v>142</v>
      </c>
      <c r="F210" s="6" t="s">
        <v>398</v>
      </c>
    </row>
    <row r="211" spans="5:6" x14ac:dyDescent="0.25">
      <c r="E211" s="5" t="s">
        <v>143</v>
      </c>
      <c r="F211" s="6" t="s">
        <v>399</v>
      </c>
    </row>
    <row r="212" spans="5:6" x14ac:dyDescent="0.25">
      <c r="E212" s="5" t="s">
        <v>144</v>
      </c>
      <c r="F212" s="6" t="s">
        <v>400</v>
      </c>
    </row>
    <row r="213" spans="5:6" x14ac:dyDescent="0.25">
      <c r="E213" s="5" t="s">
        <v>145</v>
      </c>
      <c r="F213" s="6" t="s">
        <v>401</v>
      </c>
    </row>
    <row r="214" spans="5:6" x14ac:dyDescent="0.25">
      <c r="E214" s="5" t="s">
        <v>146</v>
      </c>
      <c r="F214" s="6" t="s">
        <v>402</v>
      </c>
    </row>
    <row r="215" spans="5:6" x14ac:dyDescent="0.25">
      <c r="E215" s="5" t="s">
        <v>773</v>
      </c>
      <c r="F215" s="6" t="s">
        <v>934</v>
      </c>
    </row>
    <row r="216" spans="5:6" x14ac:dyDescent="0.25">
      <c r="E216" s="5" t="s">
        <v>1365</v>
      </c>
      <c r="F216" s="6" t="s">
        <v>1326</v>
      </c>
    </row>
    <row r="217" spans="5:6" x14ac:dyDescent="0.25">
      <c r="E217" s="5" t="s">
        <v>147</v>
      </c>
      <c r="F217" s="6" t="s">
        <v>403</v>
      </c>
    </row>
    <row r="218" spans="5:6" x14ac:dyDescent="0.25">
      <c r="E218" s="5" t="s">
        <v>148</v>
      </c>
      <c r="F218" s="6" t="s">
        <v>404</v>
      </c>
    </row>
    <row r="219" spans="5:6" x14ac:dyDescent="0.25">
      <c r="E219" s="5" t="s">
        <v>149</v>
      </c>
      <c r="F219" s="6" t="s">
        <v>405</v>
      </c>
    </row>
    <row r="220" spans="5:6" x14ac:dyDescent="0.25">
      <c r="E220" s="5" t="s">
        <v>150</v>
      </c>
      <c r="F220" s="6" t="s">
        <v>406</v>
      </c>
    </row>
    <row r="221" spans="5:6" x14ac:dyDescent="0.25">
      <c r="E221" s="5" t="s">
        <v>151</v>
      </c>
      <c r="F221" s="6" t="s">
        <v>407</v>
      </c>
    </row>
    <row r="222" spans="5:6" x14ac:dyDescent="0.25">
      <c r="E222" s="5" t="s">
        <v>152</v>
      </c>
      <c r="F222" s="6" t="s">
        <v>408</v>
      </c>
    </row>
    <row r="223" spans="5:6" x14ac:dyDescent="0.25">
      <c r="E223" s="5" t="s">
        <v>153</v>
      </c>
      <c r="F223" s="6" t="s">
        <v>409</v>
      </c>
    </row>
    <row r="224" spans="5:6" x14ac:dyDescent="0.25">
      <c r="E224" s="5" t="s">
        <v>154</v>
      </c>
      <c r="F224" s="6" t="s">
        <v>410</v>
      </c>
    </row>
    <row r="225" spans="5:6" x14ac:dyDescent="0.25">
      <c r="E225" s="5" t="s">
        <v>155</v>
      </c>
      <c r="F225" s="6" t="s">
        <v>411</v>
      </c>
    </row>
    <row r="226" spans="5:6" x14ac:dyDescent="0.25">
      <c r="E226" s="5" t="s">
        <v>156</v>
      </c>
      <c r="F226" s="6" t="s">
        <v>412</v>
      </c>
    </row>
    <row r="227" spans="5:6" x14ac:dyDescent="0.25">
      <c r="E227" s="5" t="s">
        <v>1366</v>
      </c>
      <c r="F227" s="6" t="s">
        <v>1337</v>
      </c>
    </row>
    <row r="228" spans="5:6" x14ac:dyDescent="0.25">
      <c r="E228" s="5" t="s">
        <v>774</v>
      </c>
      <c r="F228" s="6" t="s">
        <v>935</v>
      </c>
    </row>
    <row r="229" spans="5:6" x14ac:dyDescent="0.25">
      <c r="E229" s="5" t="s">
        <v>157</v>
      </c>
      <c r="F229" s="6" t="s">
        <v>413</v>
      </c>
    </row>
    <row r="230" spans="5:6" x14ac:dyDescent="0.25">
      <c r="E230" s="5" t="s">
        <v>158</v>
      </c>
      <c r="F230" s="6" t="s">
        <v>414</v>
      </c>
    </row>
    <row r="231" spans="5:6" x14ac:dyDescent="0.25">
      <c r="E231" s="5" t="s">
        <v>159</v>
      </c>
      <c r="F231" s="6" t="s">
        <v>415</v>
      </c>
    </row>
    <row r="232" spans="5:6" x14ac:dyDescent="0.25">
      <c r="E232" s="5" t="s">
        <v>160</v>
      </c>
      <c r="F232" s="6" t="s">
        <v>416</v>
      </c>
    </row>
    <row r="233" spans="5:6" x14ac:dyDescent="0.25">
      <c r="E233" s="5" t="s">
        <v>161</v>
      </c>
      <c r="F233" s="6" t="s">
        <v>417</v>
      </c>
    </row>
    <row r="234" spans="5:6" x14ac:dyDescent="0.25">
      <c r="E234" s="5" t="s">
        <v>162</v>
      </c>
      <c r="F234" s="6" t="s">
        <v>418</v>
      </c>
    </row>
    <row r="235" spans="5:6" x14ac:dyDescent="0.25">
      <c r="E235" s="5" t="s">
        <v>163</v>
      </c>
      <c r="F235" s="6" t="s">
        <v>419</v>
      </c>
    </row>
    <row r="236" spans="5:6" x14ac:dyDescent="0.25">
      <c r="E236" s="5" t="s">
        <v>775</v>
      </c>
      <c r="F236" s="6" t="s">
        <v>936</v>
      </c>
    </row>
    <row r="237" spans="5:6" x14ac:dyDescent="0.25">
      <c r="E237" s="5" t="s">
        <v>164</v>
      </c>
      <c r="F237" s="6" t="s">
        <v>938</v>
      </c>
    </row>
    <row r="238" spans="5:6" x14ac:dyDescent="0.25">
      <c r="E238" s="5" t="s">
        <v>776</v>
      </c>
      <c r="F238" s="6" t="s">
        <v>937</v>
      </c>
    </row>
    <row r="239" spans="5:6" x14ac:dyDescent="0.25">
      <c r="E239" s="5" t="s">
        <v>165</v>
      </c>
      <c r="F239" s="6" t="s">
        <v>420</v>
      </c>
    </row>
    <row r="240" spans="5:6" x14ac:dyDescent="0.25">
      <c r="E240" s="5" t="s">
        <v>166</v>
      </c>
      <c r="F240" s="6" t="s">
        <v>421</v>
      </c>
    </row>
    <row r="241" spans="5:6" x14ac:dyDescent="0.25">
      <c r="E241" s="5" t="s">
        <v>777</v>
      </c>
      <c r="F241" s="6" t="s">
        <v>939</v>
      </c>
    </row>
    <row r="242" spans="5:6" x14ac:dyDescent="0.25">
      <c r="E242" s="5" t="s">
        <v>1063</v>
      </c>
      <c r="F242" s="6" t="s">
        <v>1126</v>
      </c>
    </row>
    <row r="243" spans="5:6" x14ac:dyDescent="0.25">
      <c r="E243" s="5" t="s">
        <v>167</v>
      </c>
      <c r="F243" s="6" t="s">
        <v>941</v>
      </c>
    </row>
    <row r="244" spans="5:6" x14ac:dyDescent="0.25">
      <c r="E244" s="5" t="s">
        <v>168</v>
      </c>
      <c r="F244" s="6" t="s">
        <v>942</v>
      </c>
    </row>
    <row r="245" spans="5:6" x14ac:dyDescent="0.25">
      <c r="E245" s="5" t="s">
        <v>169</v>
      </c>
      <c r="F245" s="6" t="s">
        <v>943</v>
      </c>
    </row>
    <row r="246" spans="5:6" x14ac:dyDescent="0.25">
      <c r="E246" s="5" t="s">
        <v>170</v>
      </c>
      <c r="F246" s="6" t="s">
        <v>944</v>
      </c>
    </row>
    <row r="247" spans="5:6" x14ac:dyDescent="0.25">
      <c r="E247" s="5" t="s">
        <v>171</v>
      </c>
      <c r="F247" s="6" t="s">
        <v>945</v>
      </c>
    </row>
    <row r="248" spans="5:6" x14ac:dyDescent="0.25">
      <c r="E248" s="5" t="s">
        <v>172</v>
      </c>
      <c r="F248" s="6" t="s">
        <v>946</v>
      </c>
    </row>
    <row r="249" spans="5:6" x14ac:dyDescent="0.25">
      <c r="E249" s="5" t="s">
        <v>173</v>
      </c>
      <c r="F249" s="6" t="s">
        <v>947</v>
      </c>
    </row>
    <row r="250" spans="5:6" x14ac:dyDescent="0.25">
      <c r="E250" s="5" t="s">
        <v>174</v>
      </c>
      <c r="F250" s="6" t="s">
        <v>948</v>
      </c>
    </row>
    <row r="251" spans="5:6" x14ac:dyDescent="0.25">
      <c r="E251" s="5" t="s">
        <v>175</v>
      </c>
      <c r="F251" s="6" t="s">
        <v>949</v>
      </c>
    </row>
    <row r="252" spans="5:6" x14ac:dyDescent="0.25">
      <c r="E252" s="5" t="s">
        <v>176</v>
      </c>
      <c r="F252" s="6" t="s">
        <v>950</v>
      </c>
    </row>
    <row r="253" spans="5:6" x14ac:dyDescent="0.25">
      <c r="E253" s="5" t="s">
        <v>177</v>
      </c>
      <c r="F253" s="6" t="s">
        <v>951</v>
      </c>
    </row>
    <row r="254" spans="5:6" x14ac:dyDescent="0.25">
      <c r="E254" s="5" t="s">
        <v>178</v>
      </c>
      <c r="F254" s="6" t="s">
        <v>952</v>
      </c>
    </row>
    <row r="255" spans="5:6" x14ac:dyDescent="0.25">
      <c r="E255" s="5" t="s">
        <v>179</v>
      </c>
      <c r="F255" s="6" t="s">
        <v>953</v>
      </c>
    </row>
    <row r="256" spans="5:6" x14ac:dyDescent="0.25">
      <c r="E256" s="5" t="s">
        <v>779</v>
      </c>
      <c r="F256" s="6" t="s">
        <v>940</v>
      </c>
    </row>
    <row r="257" spans="5:6" x14ac:dyDescent="0.25">
      <c r="E257" s="5" t="s">
        <v>180</v>
      </c>
      <c r="F257" s="6" t="s">
        <v>954</v>
      </c>
    </row>
    <row r="258" spans="5:6" x14ac:dyDescent="0.25">
      <c r="E258" s="5" t="s">
        <v>724</v>
      </c>
      <c r="F258" s="6" t="s">
        <v>380</v>
      </c>
    </row>
    <row r="259" spans="5:6" x14ac:dyDescent="0.25">
      <c r="E259" s="5" t="s">
        <v>725</v>
      </c>
      <c r="F259" s="6" t="s">
        <v>381</v>
      </c>
    </row>
    <row r="260" spans="5:6" x14ac:dyDescent="0.25">
      <c r="E260" s="5" t="s">
        <v>726</v>
      </c>
      <c r="F260" s="6" t="s">
        <v>382</v>
      </c>
    </row>
    <row r="261" spans="5:6" x14ac:dyDescent="0.25">
      <c r="E261" s="5" t="s">
        <v>727</v>
      </c>
      <c r="F261" s="6" t="s">
        <v>383</v>
      </c>
    </row>
    <row r="262" spans="5:6" x14ac:dyDescent="0.25">
      <c r="E262" s="5" t="s">
        <v>728</v>
      </c>
      <c r="F262" s="6" t="s">
        <v>379</v>
      </c>
    </row>
    <row r="263" spans="5:6" x14ac:dyDescent="0.25">
      <c r="E263" s="5" t="s">
        <v>729</v>
      </c>
      <c r="F263" s="6" t="s">
        <v>378</v>
      </c>
    </row>
    <row r="264" spans="5:6" x14ac:dyDescent="0.25">
      <c r="E264" s="5" t="s">
        <v>730</v>
      </c>
      <c r="F264" s="6" t="s">
        <v>384</v>
      </c>
    </row>
    <row r="265" spans="5:6" x14ac:dyDescent="0.25">
      <c r="E265" s="5" t="s">
        <v>731</v>
      </c>
      <c r="F265" s="6" t="s">
        <v>385</v>
      </c>
    </row>
    <row r="266" spans="5:6" x14ac:dyDescent="0.25">
      <c r="E266" s="5" t="s">
        <v>732</v>
      </c>
      <c r="F266" s="6" t="s">
        <v>386</v>
      </c>
    </row>
    <row r="267" spans="5:6" x14ac:dyDescent="0.25">
      <c r="E267" s="5" t="s">
        <v>733</v>
      </c>
      <c r="F267" s="6" t="s">
        <v>387</v>
      </c>
    </row>
    <row r="268" spans="5:6" x14ac:dyDescent="0.25">
      <c r="E268" s="5" t="s">
        <v>734</v>
      </c>
      <c r="F268" s="6" t="s">
        <v>388</v>
      </c>
    </row>
    <row r="269" spans="5:6" x14ac:dyDescent="0.25">
      <c r="E269" s="5" t="s">
        <v>735</v>
      </c>
      <c r="F269" s="6" t="s">
        <v>389</v>
      </c>
    </row>
    <row r="270" spans="5:6" x14ac:dyDescent="0.25">
      <c r="E270" s="5" t="s">
        <v>736</v>
      </c>
      <c r="F270" s="6" t="s">
        <v>390</v>
      </c>
    </row>
    <row r="271" spans="5:6" x14ac:dyDescent="0.25">
      <c r="E271" s="5" t="s">
        <v>737</v>
      </c>
      <c r="F271" s="6" t="s">
        <v>391</v>
      </c>
    </row>
    <row r="272" spans="5:6" x14ac:dyDescent="0.25">
      <c r="E272" s="5" t="s">
        <v>738</v>
      </c>
      <c r="F272" s="6" t="s">
        <v>392</v>
      </c>
    </row>
    <row r="273" spans="5:6" x14ac:dyDescent="0.25">
      <c r="E273" s="5" t="s">
        <v>739</v>
      </c>
      <c r="F273" s="6" t="s">
        <v>393</v>
      </c>
    </row>
    <row r="274" spans="5:6" x14ac:dyDescent="0.25">
      <c r="E274" s="5" t="s">
        <v>740</v>
      </c>
      <c r="F274" s="6" t="s">
        <v>394</v>
      </c>
    </row>
    <row r="275" spans="5:6" x14ac:dyDescent="0.25">
      <c r="E275" s="5" t="s">
        <v>742</v>
      </c>
      <c r="F275" s="6" t="s">
        <v>882</v>
      </c>
    </row>
    <row r="276" spans="5:6" x14ac:dyDescent="0.25">
      <c r="E276" s="5" t="s">
        <v>743</v>
      </c>
      <c r="F276" s="6" t="s">
        <v>883</v>
      </c>
    </row>
    <row r="277" spans="5:6" x14ac:dyDescent="0.25">
      <c r="E277" s="5" t="s">
        <v>744</v>
      </c>
      <c r="F277" s="6" t="s">
        <v>884</v>
      </c>
    </row>
    <row r="278" spans="5:6" x14ac:dyDescent="0.25">
      <c r="E278" s="5" t="s">
        <v>750</v>
      </c>
      <c r="F278" s="6" t="s">
        <v>889</v>
      </c>
    </row>
    <row r="279" spans="5:6" x14ac:dyDescent="0.25">
      <c r="E279" s="5" t="s">
        <v>751</v>
      </c>
      <c r="F279" s="6" t="s">
        <v>890</v>
      </c>
    </row>
    <row r="280" spans="5:6" x14ac:dyDescent="0.25">
      <c r="E280" s="5" t="s">
        <v>752</v>
      </c>
      <c r="F280" s="6" t="s">
        <v>891</v>
      </c>
    </row>
    <row r="281" spans="5:6" x14ac:dyDescent="0.25">
      <c r="E281" s="5" t="s">
        <v>753</v>
      </c>
      <c r="F281" s="6" t="s">
        <v>893</v>
      </c>
    </row>
    <row r="282" spans="5:6" x14ac:dyDescent="0.25">
      <c r="E282" s="5" t="s">
        <v>754</v>
      </c>
      <c r="F282" s="6" t="s">
        <v>894</v>
      </c>
    </row>
    <row r="283" spans="5:6" x14ac:dyDescent="0.25">
      <c r="E283" s="5" t="s">
        <v>747</v>
      </c>
      <c r="F283" s="6" t="s">
        <v>562</v>
      </c>
    </row>
    <row r="284" spans="5:6" x14ac:dyDescent="0.25">
      <c r="E284" s="5" t="s">
        <v>755</v>
      </c>
      <c r="F284" s="6" t="s">
        <v>895</v>
      </c>
    </row>
    <row r="285" spans="5:6" x14ac:dyDescent="0.25">
      <c r="E285" s="5" t="s">
        <v>756</v>
      </c>
      <c r="F285" s="6" t="s">
        <v>896</v>
      </c>
    </row>
    <row r="286" spans="5:6" x14ac:dyDescent="0.25">
      <c r="E286" s="5" t="s">
        <v>757</v>
      </c>
      <c r="F286" s="6" t="s">
        <v>897</v>
      </c>
    </row>
    <row r="287" spans="5:6" x14ac:dyDescent="0.25">
      <c r="E287" s="5" t="s">
        <v>758</v>
      </c>
      <c r="F287" s="6" t="s">
        <v>898</v>
      </c>
    </row>
    <row r="288" spans="5:6" x14ac:dyDescent="0.25">
      <c r="E288" s="5" t="s">
        <v>759</v>
      </c>
      <c r="F288" s="6" t="s">
        <v>899</v>
      </c>
    </row>
    <row r="289" spans="5:6" x14ac:dyDescent="0.25">
      <c r="E289" s="5" t="s">
        <v>760</v>
      </c>
      <c r="F289" s="6" t="s">
        <v>900</v>
      </c>
    </row>
    <row r="290" spans="5:6" x14ac:dyDescent="0.25">
      <c r="E290" s="5" t="s">
        <v>761</v>
      </c>
      <c r="F290" s="6" t="s">
        <v>901</v>
      </c>
    </row>
    <row r="291" spans="5:6" x14ac:dyDescent="0.25">
      <c r="E291" s="5" t="s">
        <v>762</v>
      </c>
      <c r="F291" s="6" t="s">
        <v>902</v>
      </c>
    </row>
    <row r="292" spans="5:6" x14ac:dyDescent="0.25">
      <c r="E292" s="5" t="s">
        <v>763</v>
      </c>
      <c r="F292" s="6" t="s">
        <v>903</v>
      </c>
    </row>
    <row r="293" spans="5:6" x14ac:dyDescent="0.25">
      <c r="E293" s="5" t="s">
        <v>778</v>
      </c>
      <c r="F293" s="6" t="s">
        <v>567</v>
      </c>
    </row>
    <row r="294" spans="5:6" x14ac:dyDescent="0.25">
      <c r="E294" s="5" t="s">
        <v>780</v>
      </c>
      <c r="F294" s="6" t="s">
        <v>955</v>
      </c>
    </row>
    <row r="295" spans="5:6" x14ac:dyDescent="0.25">
      <c r="E295" s="5" t="s">
        <v>781</v>
      </c>
      <c r="F295" s="6" t="s">
        <v>956</v>
      </c>
    </row>
    <row r="296" spans="5:6" x14ac:dyDescent="0.25">
      <c r="E296" s="5" t="s">
        <v>1367</v>
      </c>
      <c r="F296" s="6" t="s">
        <v>1312</v>
      </c>
    </row>
    <row r="297" spans="5:6" x14ac:dyDescent="0.25">
      <c r="E297" s="5" t="s">
        <v>1256</v>
      </c>
      <c r="F297" s="6" t="s">
        <v>1199</v>
      </c>
    </row>
    <row r="298" spans="5:6" x14ac:dyDescent="0.25">
      <c r="E298" s="5" t="s">
        <v>1368</v>
      </c>
      <c r="F298" s="6" t="s">
        <v>1319</v>
      </c>
    </row>
    <row r="299" spans="5:6" x14ac:dyDescent="0.25">
      <c r="E299" s="5" t="s">
        <v>782</v>
      </c>
      <c r="F299" s="6" t="s">
        <v>957</v>
      </c>
    </row>
    <row r="300" spans="5:6" x14ac:dyDescent="0.25">
      <c r="E300" s="5" t="s">
        <v>181</v>
      </c>
      <c r="F300" s="6" t="s">
        <v>958</v>
      </c>
    </row>
    <row r="301" spans="5:6" x14ac:dyDescent="0.25">
      <c r="E301" s="5" t="s">
        <v>553</v>
      </c>
      <c r="F301" s="6" t="s">
        <v>554</v>
      </c>
    </row>
    <row r="302" spans="5:6" x14ac:dyDescent="0.25">
      <c r="E302" s="5" t="s">
        <v>1369</v>
      </c>
      <c r="F302" s="6" t="s">
        <v>1308</v>
      </c>
    </row>
    <row r="303" spans="5:6" x14ac:dyDescent="0.25">
      <c r="E303" s="5" t="s">
        <v>783</v>
      </c>
      <c r="F303" s="6" t="s">
        <v>959</v>
      </c>
    </row>
    <row r="304" spans="5:6" x14ac:dyDescent="0.25">
      <c r="E304" s="5" t="s">
        <v>189</v>
      </c>
      <c r="F304" s="6" t="s">
        <v>429</v>
      </c>
    </row>
    <row r="305" spans="5:6" x14ac:dyDescent="0.25">
      <c r="E305" s="5" t="s">
        <v>182</v>
      </c>
      <c r="F305" s="6" t="s">
        <v>422</v>
      </c>
    </row>
    <row r="306" spans="5:6" x14ac:dyDescent="0.25">
      <c r="E306" s="5" t="s">
        <v>1064</v>
      </c>
      <c r="F306" s="6" t="s">
        <v>1127</v>
      </c>
    </row>
    <row r="307" spans="5:6" x14ac:dyDescent="0.25">
      <c r="E307" s="5" t="s">
        <v>1433</v>
      </c>
      <c r="F307" s="6" t="s">
        <v>1420</v>
      </c>
    </row>
    <row r="308" spans="5:6" x14ac:dyDescent="0.25">
      <c r="E308" s="5" t="s">
        <v>1434</v>
      </c>
      <c r="F308" s="6" t="s">
        <v>1421</v>
      </c>
    </row>
    <row r="309" spans="5:6" x14ac:dyDescent="0.25">
      <c r="E309" s="5" t="s">
        <v>551</v>
      </c>
      <c r="F309" s="6" t="s">
        <v>552</v>
      </c>
    </row>
    <row r="310" spans="5:6" x14ac:dyDescent="0.25">
      <c r="E310" s="5" t="s">
        <v>1370</v>
      </c>
      <c r="F310" s="6" t="s">
        <v>1318</v>
      </c>
    </row>
    <row r="311" spans="5:6" x14ac:dyDescent="0.25">
      <c r="E311" s="5" t="s">
        <v>1065</v>
      </c>
      <c r="F311" s="6" t="s">
        <v>1128</v>
      </c>
    </row>
    <row r="312" spans="5:6" x14ac:dyDescent="0.25">
      <c r="E312" s="5" t="s">
        <v>183</v>
      </c>
      <c r="F312" s="6" t="s">
        <v>423</v>
      </c>
    </row>
    <row r="313" spans="5:6" x14ac:dyDescent="0.25">
      <c r="E313" s="5" t="s">
        <v>1417</v>
      </c>
      <c r="F313" s="6" t="s">
        <v>1416</v>
      </c>
    </row>
    <row r="314" spans="5:6" x14ac:dyDescent="0.25">
      <c r="E314" s="5" t="s">
        <v>1257</v>
      </c>
      <c r="F314" s="6" t="s">
        <v>1200</v>
      </c>
    </row>
    <row r="315" spans="5:6" x14ac:dyDescent="0.25">
      <c r="E315" s="5" t="s">
        <v>1371</v>
      </c>
      <c r="F315" s="6" t="s">
        <v>1299</v>
      </c>
    </row>
    <row r="316" spans="5:6" ht="15.75" customHeight="1" x14ac:dyDescent="0.25">
      <c r="E316" s="5" t="s">
        <v>190</v>
      </c>
      <c r="F316" s="6" t="s">
        <v>631</v>
      </c>
    </row>
    <row r="317" spans="5:6" x14ac:dyDescent="0.25">
      <c r="E317" s="5" t="s">
        <v>1435</v>
      </c>
      <c r="F317" s="6" t="s">
        <v>1422</v>
      </c>
    </row>
    <row r="318" spans="5:6" x14ac:dyDescent="0.25">
      <c r="E318" s="5" t="s">
        <v>1066</v>
      </c>
      <c r="F318" s="6" t="s">
        <v>1129</v>
      </c>
    </row>
    <row r="319" spans="5:6" x14ac:dyDescent="0.25">
      <c r="E319" s="5" t="s">
        <v>184</v>
      </c>
      <c r="F319" s="6" t="s">
        <v>424</v>
      </c>
    </row>
    <row r="320" spans="5:6" x14ac:dyDescent="0.25">
      <c r="E320" s="5" t="s">
        <v>185</v>
      </c>
      <c r="F320" s="6" t="s">
        <v>425</v>
      </c>
    </row>
    <row r="321" spans="5:6" x14ac:dyDescent="0.25">
      <c r="E321" s="5" t="s">
        <v>1067</v>
      </c>
      <c r="F321" s="6" t="s">
        <v>1130</v>
      </c>
    </row>
    <row r="322" spans="5:6" x14ac:dyDescent="0.25">
      <c r="E322" s="5" t="s">
        <v>191</v>
      </c>
      <c r="F322" s="6" t="s">
        <v>960</v>
      </c>
    </row>
    <row r="323" spans="5:6" x14ac:dyDescent="0.25">
      <c r="E323" s="5" t="s">
        <v>192</v>
      </c>
      <c r="F323" s="6" t="s">
        <v>430</v>
      </c>
    </row>
    <row r="324" spans="5:6" x14ac:dyDescent="0.25">
      <c r="E324" s="5" t="s">
        <v>1372</v>
      </c>
      <c r="F324" s="6" t="s">
        <v>1302</v>
      </c>
    </row>
    <row r="325" spans="5:6" x14ac:dyDescent="0.25">
      <c r="E325" s="5" t="s">
        <v>187</v>
      </c>
      <c r="F325" s="6" t="s">
        <v>427</v>
      </c>
    </row>
    <row r="326" spans="5:6" x14ac:dyDescent="0.25">
      <c r="E326" s="5" t="s">
        <v>193</v>
      </c>
      <c r="F326" s="6" t="s">
        <v>431</v>
      </c>
    </row>
    <row r="327" spans="5:6" x14ac:dyDescent="0.25">
      <c r="E327" s="5" t="s">
        <v>186</v>
      </c>
      <c r="F327" s="6" t="s">
        <v>426</v>
      </c>
    </row>
    <row r="328" spans="5:6" x14ac:dyDescent="0.25">
      <c r="E328" s="5" t="s">
        <v>188</v>
      </c>
      <c r="F328" s="6" t="s">
        <v>428</v>
      </c>
    </row>
    <row r="329" spans="5:6" x14ac:dyDescent="0.25">
      <c r="E329" s="5" t="s">
        <v>785</v>
      </c>
      <c r="F329" s="6" t="s">
        <v>961</v>
      </c>
    </row>
    <row r="330" spans="5:6" x14ac:dyDescent="0.25">
      <c r="E330" s="5" t="s">
        <v>1068</v>
      </c>
      <c r="F330" s="6" t="s">
        <v>1131</v>
      </c>
    </row>
    <row r="331" spans="5:6" x14ac:dyDescent="0.25">
      <c r="E331" s="5" t="s">
        <v>787</v>
      </c>
      <c r="F331" s="6" t="s">
        <v>962</v>
      </c>
    </row>
    <row r="332" spans="5:6" x14ac:dyDescent="0.25">
      <c r="E332" s="5" t="s">
        <v>788</v>
      </c>
      <c r="F332" s="6" t="s">
        <v>963</v>
      </c>
    </row>
    <row r="333" spans="5:6" x14ac:dyDescent="0.25">
      <c r="E333" s="5" t="s">
        <v>1373</v>
      </c>
      <c r="F333" s="6" t="s">
        <v>1328</v>
      </c>
    </row>
    <row r="334" spans="5:6" x14ac:dyDescent="0.25">
      <c r="E334" s="5" t="s">
        <v>1436</v>
      </c>
      <c r="F334" s="6" t="s">
        <v>1423</v>
      </c>
    </row>
    <row r="335" spans="5:6" x14ac:dyDescent="0.25">
      <c r="E335" s="5" t="s">
        <v>1069</v>
      </c>
      <c r="F335" s="6" t="s">
        <v>1132</v>
      </c>
    </row>
    <row r="336" spans="5:6" x14ac:dyDescent="0.25">
      <c r="E336" s="5" t="s">
        <v>1070</v>
      </c>
      <c r="F336" s="6" t="s">
        <v>1133</v>
      </c>
    </row>
    <row r="337" spans="5:6" x14ac:dyDescent="0.25">
      <c r="E337" s="5" t="s">
        <v>1071</v>
      </c>
      <c r="F337" s="6" t="s">
        <v>1134</v>
      </c>
    </row>
    <row r="338" spans="5:6" x14ac:dyDescent="0.25">
      <c r="E338" s="5" t="s">
        <v>194</v>
      </c>
      <c r="F338" s="6" t="s">
        <v>964</v>
      </c>
    </row>
    <row r="339" spans="5:6" x14ac:dyDescent="0.25">
      <c r="E339" s="5" t="s">
        <v>1072</v>
      </c>
      <c r="F339" s="6" t="s">
        <v>1135</v>
      </c>
    </row>
    <row r="340" spans="5:6" x14ac:dyDescent="0.25">
      <c r="E340" s="5" t="s">
        <v>195</v>
      </c>
      <c r="F340" s="6" t="s">
        <v>432</v>
      </c>
    </row>
    <row r="341" spans="5:6" x14ac:dyDescent="0.25">
      <c r="E341" s="5" t="s">
        <v>196</v>
      </c>
      <c r="F341" s="6" t="s">
        <v>433</v>
      </c>
    </row>
    <row r="342" spans="5:6" x14ac:dyDescent="0.25">
      <c r="E342" s="5" t="s">
        <v>197</v>
      </c>
      <c r="F342" s="6" t="s">
        <v>965</v>
      </c>
    </row>
    <row r="343" spans="5:6" x14ac:dyDescent="0.25">
      <c r="E343" s="5" t="s">
        <v>1374</v>
      </c>
      <c r="F343" s="6" t="s">
        <v>1310</v>
      </c>
    </row>
    <row r="344" spans="5:6" x14ac:dyDescent="0.25">
      <c r="E344" s="5" t="s">
        <v>198</v>
      </c>
      <c r="F344" s="6" t="s">
        <v>629</v>
      </c>
    </row>
    <row r="345" spans="5:6" x14ac:dyDescent="0.25">
      <c r="E345" s="5" t="s">
        <v>199</v>
      </c>
      <c r="F345" s="6" t="s">
        <v>630</v>
      </c>
    </row>
    <row r="346" spans="5:6" x14ac:dyDescent="0.25">
      <c r="E346" s="5" t="s">
        <v>789</v>
      </c>
      <c r="F346" s="6" t="s">
        <v>966</v>
      </c>
    </row>
    <row r="347" spans="5:6" x14ac:dyDescent="0.25">
      <c r="E347" s="5" t="s">
        <v>200</v>
      </c>
      <c r="F347" s="6" t="s">
        <v>967</v>
      </c>
    </row>
    <row r="348" spans="5:6" x14ac:dyDescent="0.25">
      <c r="E348" s="5" t="s">
        <v>201</v>
      </c>
      <c r="F348" s="6" t="s">
        <v>968</v>
      </c>
    </row>
    <row r="349" spans="5:6" x14ac:dyDescent="0.25">
      <c r="E349" s="5" t="s">
        <v>202</v>
      </c>
      <c r="F349" s="6" t="s">
        <v>969</v>
      </c>
    </row>
    <row r="350" spans="5:6" x14ac:dyDescent="0.25">
      <c r="E350" s="5" t="s">
        <v>203</v>
      </c>
      <c r="F350" s="6" t="s">
        <v>970</v>
      </c>
    </row>
    <row r="351" spans="5:6" x14ac:dyDescent="0.25">
      <c r="E351" s="5" t="s">
        <v>204</v>
      </c>
      <c r="F351" s="6" t="s">
        <v>971</v>
      </c>
    </row>
    <row r="352" spans="5:6" x14ac:dyDescent="0.25">
      <c r="E352" s="5" t="s">
        <v>1375</v>
      </c>
      <c r="F352" s="6" t="s">
        <v>1289</v>
      </c>
    </row>
    <row r="353" spans="5:6" x14ac:dyDescent="0.25">
      <c r="E353" s="5" t="s">
        <v>205</v>
      </c>
      <c r="F353" s="6" t="s">
        <v>972</v>
      </c>
    </row>
    <row r="354" spans="5:6" x14ac:dyDescent="0.25">
      <c r="E354" s="5" t="s">
        <v>1376</v>
      </c>
      <c r="F354" s="6" t="s">
        <v>1317</v>
      </c>
    </row>
    <row r="355" spans="5:6" x14ac:dyDescent="0.25">
      <c r="E355" s="5" t="s">
        <v>1377</v>
      </c>
      <c r="F355" s="6" t="s">
        <v>1343</v>
      </c>
    </row>
    <row r="356" spans="5:6" x14ac:dyDescent="0.25">
      <c r="E356" s="5" t="s">
        <v>1258</v>
      </c>
      <c r="F356" s="6" t="s">
        <v>1201</v>
      </c>
    </row>
    <row r="357" spans="5:6" x14ac:dyDescent="0.25">
      <c r="E357" s="5" t="s">
        <v>1378</v>
      </c>
      <c r="F357" s="6" t="s">
        <v>1334</v>
      </c>
    </row>
    <row r="358" spans="5:6" x14ac:dyDescent="0.25">
      <c r="E358" s="5" t="s">
        <v>206</v>
      </c>
      <c r="F358" s="6" t="s">
        <v>973</v>
      </c>
    </row>
    <row r="359" spans="5:6" ht="15.75" customHeight="1" x14ac:dyDescent="0.25">
      <c r="E359" s="5" t="s">
        <v>207</v>
      </c>
      <c r="F359" s="6" t="s">
        <v>974</v>
      </c>
    </row>
    <row r="360" spans="5:6" x14ac:dyDescent="0.25">
      <c r="E360" s="5" t="s">
        <v>208</v>
      </c>
      <c r="F360" s="6" t="s">
        <v>975</v>
      </c>
    </row>
    <row r="361" spans="5:6" x14ac:dyDescent="0.25">
      <c r="E361" s="5" t="s">
        <v>1259</v>
      </c>
      <c r="F361" s="6" t="s">
        <v>1202</v>
      </c>
    </row>
    <row r="362" spans="5:6" x14ac:dyDescent="0.25">
      <c r="E362" s="5" t="s">
        <v>209</v>
      </c>
      <c r="F362" s="6" t="s">
        <v>976</v>
      </c>
    </row>
    <row r="363" spans="5:6" x14ac:dyDescent="0.25">
      <c r="E363" s="5" t="s">
        <v>210</v>
      </c>
      <c r="F363" s="6" t="s">
        <v>977</v>
      </c>
    </row>
    <row r="364" spans="5:6" x14ac:dyDescent="0.25">
      <c r="E364" s="5" t="s">
        <v>211</v>
      </c>
      <c r="F364" s="6" t="s">
        <v>978</v>
      </c>
    </row>
    <row r="365" spans="5:6" x14ac:dyDescent="0.25">
      <c r="E365" s="5" t="s">
        <v>212</v>
      </c>
      <c r="F365" s="6" t="s">
        <v>434</v>
      </c>
    </row>
    <row r="366" spans="5:6" x14ac:dyDescent="0.25">
      <c r="E366" s="5" t="s">
        <v>213</v>
      </c>
      <c r="F366" s="6" t="s">
        <v>435</v>
      </c>
    </row>
    <row r="367" spans="5:6" x14ac:dyDescent="0.25">
      <c r="E367" s="5" t="s">
        <v>214</v>
      </c>
      <c r="F367" s="6" t="s">
        <v>436</v>
      </c>
    </row>
    <row r="368" spans="5:6" x14ac:dyDescent="0.25">
      <c r="E368" s="5" t="s">
        <v>215</v>
      </c>
      <c r="F368" s="6" t="s">
        <v>437</v>
      </c>
    </row>
    <row r="369" spans="5:6" x14ac:dyDescent="0.25">
      <c r="E369" s="5" t="s">
        <v>216</v>
      </c>
      <c r="F369" s="6" t="s">
        <v>438</v>
      </c>
    </row>
    <row r="370" spans="5:6" x14ac:dyDescent="0.25">
      <c r="E370" s="5" t="s">
        <v>793</v>
      </c>
      <c r="F370" s="6" t="s">
        <v>979</v>
      </c>
    </row>
    <row r="371" spans="5:6" x14ac:dyDescent="0.25">
      <c r="E371" s="5" t="s">
        <v>794</v>
      </c>
      <c r="F371" s="6" t="s">
        <v>980</v>
      </c>
    </row>
    <row r="372" spans="5:6" x14ac:dyDescent="0.25">
      <c r="E372" s="5" t="s">
        <v>217</v>
      </c>
      <c r="F372" s="6" t="s">
        <v>442</v>
      </c>
    </row>
    <row r="373" spans="5:6" x14ac:dyDescent="0.25">
      <c r="E373" s="5" t="s">
        <v>218</v>
      </c>
      <c r="F373" s="6" t="s">
        <v>443</v>
      </c>
    </row>
    <row r="374" spans="5:6" x14ac:dyDescent="0.25">
      <c r="E374" s="5" t="s">
        <v>219</v>
      </c>
      <c r="F374" s="6" t="s">
        <v>444</v>
      </c>
    </row>
    <row r="375" spans="5:6" x14ac:dyDescent="0.25">
      <c r="E375" s="5" t="s">
        <v>1073</v>
      </c>
      <c r="F375" s="6" t="s">
        <v>1136</v>
      </c>
    </row>
    <row r="376" spans="5:6" x14ac:dyDescent="0.25">
      <c r="E376" s="5" t="s">
        <v>1074</v>
      </c>
      <c r="F376" s="6" t="s">
        <v>1137</v>
      </c>
    </row>
    <row r="377" spans="5:6" x14ac:dyDescent="0.25">
      <c r="E377" s="5" t="s">
        <v>1379</v>
      </c>
      <c r="F377" s="6" t="s">
        <v>1296</v>
      </c>
    </row>
    <row r="378" spans="5:6" x14ac:dyDescent="0.25">
      <c r="E378" s="5" t="s">
        <v>220</v>
      </c>
      <c r="F378" s="6" t="s">
        <v>618</v>
      </c>
    </row>
    <row r="379" spans="5:6" x14ac:dyDescent="0.25">
      <c r="E379" s="5" t="s">
        <v>221</v>
      </c>
      <c r="F379" s="6" t="s">
        <v>619</v>
      </c>
    </row>
    <row r="380" spans="5:6" x14ac:dyDescent="0.25">
      <c r="E380" s="5" t="s">
        <v>222</v>
      </c>
      <c r="F380" s="6" t="s">
        <v>620</v>
      </c>
    </row>
    <row r="381" spans="5:6" x14ac:dyDescent="0.25">
      <c r="E381" s="5" t="s">
        <v>1380</v>
      </c>
      <c r="F381" s="6" t="s">
        <v>1298</v>
      </c>
    </row>
    <row r="382" spans="5:6" x14ac:dyDescent="0.25">
      <c r="E382" s="5" t="s">
        <v>1260</v>
      </c>
      <c r="F382" s="6" t="s">
        <v>1203</v>
      </c>
    </row>
    <row r="383" spans="5:6" x14ac:dyDescent="0.25">
      <c r="E383" s="5" t="s">
        <v>1381</v>
      </c>
      <c r="F383" s="6" t="s">
        <v>1316</v>
      </c>
    </row>
    <row r="384" spans="5:6" x14ac:dyDescent="0.25">
      <c r="E384" s="5" t="s">
        <v>1075</v>
      </c>
      <c r="F384" s="6" t="s">
        <v>1138</v>
      </c>
    </row>
    <row r="385" spans="5:6" x14ac:dyDescent="0.25">
      <c r="E385" s="5" t="s">
        <v>1382</v>
      </c>
      <c r="F385" s="6" t="s">
        <v>1332</v>
      </c>
    </row>
    <row r="386" spans="5:6" x14ac:dyDescent="0.25">
      <c r="E386" s="5" t="s">
        <v>223</v>
      </c>
      <c r="F386" s="6" t="s">
        <v>621</v>
      </c>
    </row>
    <row r="387" spans="5:6" x14ac:dyDescent="0.25">
      <c r="E387" s="5" t="s">
        <v>1261</v>
      </c>
      <c r="F387" s="6" t="s">
        <v>1204</v>
      </c>
    </row>
    <row r="388" spans="5:6" x14ac:dyDescent="0.25">
      <c r="E388" s="5" t="s">
        <v>1262</v>
      </c>
      <c r="F388" s="6" t="s">
        <v>1205</v>
      </c>
    </row>
    <row r="389" spans="5:6" x14ac:dyDescent="0.25">
      <c r="E389" s="5" t="s">
        <v>1263</v>
      </c>
      <c r="F389" s="6" t="s">
        <v>1206</v>
      </c>
    </row>
    <row r="390" spans="5:6" x14ac:dyDescent="0.25">
      <c r="E390" s="5" t="s">
        <v>795</v>
      </c>
      <c r="F390" s="6" t="s">
        <v>981</v>
      </c>
    </row>
    <row r="391" spans="5:6" x14ac:dyDescent="0.25">
      <c r="E391" s="5" t="s">
        <v>224</v>
      </c>
      <c r="F391" s="6" t="s">
        <v>622</v>
      </c>
    </row>
    <row r="392" spans="5:6" x14ac:dyDescent="0.25">
      <c r="E392" s="5" t="s">
        <v>225</v>
      </c>
      <c r="F392" s="6" t="s">
        <v>623</v>
      </c>
    </row>
    <row r="393" spans="5:6" x14ac:dyDescent="0.25">
      <c r="E393" s="5" t="s">
        <v>1383</v>
      </c>
      <c r="F393" s="6" t="s">
        <v>1303</v>
      </c>
    </row>
    <row r="394" spans="5:6" x14ac:dyDescent="0.25">
      <c r="E394" s="5" t="s">
        <v>797</v>
      </c>
      <c r="F394" s="6" t="s">
        <v>982</v>
      </c>
    </row>
    <row r="395" spans="5:6" x14ac:dyDescent="0.25">
      <c r="E395" s="5" t="s">
        <v>226</v>
      </c>
      <c r="F395" s="6" t="s">
        <v>624</v>
      </c>
    </row>
    <row r="396" spans="5:6" x14ac:dyDescent="0.25">
      <c r="E396" s="5" t="s">
        <v>1384</v>
      </c>
      <c r="F396" s="6" t="s">
        <v>1338</v>
      </c>
    </row>
    <row r="397" spans="5:6" x14ac:dyDescent="0.25">
      <c r="E397" s="5" t="s">
        <v>227</v>
      </c>
      <c r="F397" s="6" t="s">
        <v>625</v>
      </c>
    </row>
    <row r="398" spans="5:6" x14ac:dyDescent="0.25">
      <c r="E398" s="5" t="s">
        <v>1385</v>
      </c>
      <c r="F398" s="6" t="s">
        <v>1305</v>
      </c>
    </row>
    <row r="399" spans="5:6" x14ac:dyDescent="0.25">
      <c r="E399" s="5" t="s">
        <v>1076</v>
      </c>
      <c r="F399" s="6" t="s">
        <v>1139</v>
      </c>
    </row>
    <row r="400" spans="5:6" x14ac:dyDescent="0.25">
      <c r="E400" s="5" t="s">
        <v>1077</v>
      </c>
      <c r="F400" s="6" t="s">
        <v>1140</v>
      </c>
    </row>
    <row r="401" spans="5:6" x14ac:dyDescent="0.25">
      <c r="E401" s="5" t="s">
        <v>1386</v>
      </c>
      <c r="F401" s="6" t="s">
        <v>1324</v>
      </c>
    </row>
    <row r="402" spans="5:6" x14ac:dyDescent="0.25">
      <c r="E402" s="5" t="s">
        <v>1264</v>
      </c>
      <c r="F402" s="6" t="s">
        <v>1207</v>
      </c>
    </row>
    <row r="403" spans="5:6" x14ac:dyDescent="0.25">
      <c r="E403" s="5" t="s">
        <v>1265</v>
      </c>
      <c r="F403" s="6" t="s">
        <v>1208</v>
      </c>
    </row>
    <row r="404" spans="5:6" x14ac:dyDescent="0.25">
      <c r="E404" s="5" t="s">
        <v>228</v>
      </c>
      <c r="F404" s="6" t="s">
        <v>626</v>
      </c>
    </row>
    <row r="405" spans="5:6" x14ac:dyDescent="0.25">
      <c r="E405" s="5" t="s">
        <v>1387</v>
      </c>
      <c r="F405" s="6" t="s">
        <v>1321</v>
      </c>
    </row>
    <row r="406" spans="5:6" x14ac:dyDescent="0.25">
      <c r="E406" s="5" t="s">
        <v>229</v>
      </c>
      <c r="F406" s="6" t="s">
        <v>627</v>
      </c>
    </row>
    <row r="407" spans="5:6" x14ac:dyDescent="0.25">
      <c r="E407" s="5" t="s">
        <v>1388</v>
      </c>
      <c r="F407" s="6" t="s">
        <v>1300</v>
      </c>
    </row>
    <row r="408" spans="5:6" x14ac:dyDescent="0.25">
      <c r="E408" s="5" t="s">
        <v>557</v>
      </c>
      <c r="F408" s="6" t="s">
        <v>558</v>
      </c>
    </row>
    <row r="409" spans="5:6" x14ac:dyDescent="0.25">
      <c r="E409" s="5" t="s">
        <v>230</v>
      </c>
      <c r="F409" s="6" t="s">
        <v>445</v>
      </c>
    </row>
    <row r="410" spans="5:6" x14ac:dyDescent="0.25">
      <c r="E410" s="5" t="s">
        <v>231</v>
      </c>
      <c r="F410" s="6" t="s">
        <v>446</v>
      </c>
    </row>
    <row r="411" spans="5:6" x14ac:dyDescent="0.25">
      <c r="E411" s="5" t="s">
        <v>232</v>
      </c>
      <c r="F411" s="6" t="s">
        <v>447</v>
      </c>
    </row>
    <row r="412" spans="5:6" x14ac:dyDescent="0.25">
      <c r="E412" s="5" t="s">
        <v>233</v>
      </c>
      <c r="F412" s="6" t="s">
        <v>448</v>
      </c>
    </row>
    <row r="413" spans="5:6" x14ac:dyDescent="0.25">
      <c r="E413" s="5" t="s">
        <v>234</v>
      </c>
      <c r="F413" s="6" t="s">
        <v>983</v>
      </c>
    </row>
    <row r="414" spans="5:6" x14ac:dyDescent="0.25">
      <c r="E414" s="5" t="s">
        <v>235</v>
      </c>
      <c r="F414" s="6" t="s">
        <v>984</v>
      </c>
    </row>
    <row r="415" spans="5:6" x14ac:dyDescent="0.25">
      <c r="E415" s="5" t="s">
        <v>1266</v>
      </c>
      <c r="F415" s="6" t="s">
        <v>1209</v>
      </c>
    </row>
    <row r="416" spans="5:6" x14ac:dyDescent="0.25">
      <c r="E416" s="5" t="s">
        <v>784</v>
      </c>
      <c r="F416" s="6" t="s">
        <v>569</v>
      </c>
    </row>
    <row r="417" spans="5:6" x14ac:dyDescent="0.25">
      <c r="E417" s="5" t="s">
        <v>786</v>
      </c>
      <c r="F417" s="6" t="s">
        <v>526</v>
      </c>
    </row>
    <row r="418" spans="5:6" x14ac:dyDescent="0.25">
      <c r="E418" s="5" t="s">
        <v>796</v>
      </c>
      <c r="F418" s="6" t="s">
        <v>568</v>
      </c>
    </row>
    <row r="419" spans="5:6" x14ac:dyDescent="0.25">
      <c r="E419" s="5" t="s">
        <v>798</v>
      </c>
      <c r="F419" s="6" t="s">
        <v>561</v>
      </c>
    </row>
    <row r="420" spans="5:6" x14ac:dyDescent="0.25">
      <c r="E420" s="5" t="s">
        <v>236</v>
      </c>
      <c r="F420" s="6" t="s">
        <v>985</v>
      </c>
    </row>
    <row r="421" spans="5:6" x14ac:dyDescent="0.25">
      <c r="E421" s="5" t="s">
        <v>1078</v>
      </c>
      <c r="F421" s="6" t="s">
        <v>1141</v>
      </c>
    </row>
    <row r="422" spans="5:6" x14ac:dyDescent="0.25">
      <c r="E422" s="5" t="s">
        <v>799</v>
      </c>
      <c r="F422" s="6" t="s">
        <v>986</v>
      </c>
    </row>
    <row r="423" spans="5:6" x14ac:dyDescent="0.25">
      <c r="E423" s="5" t="s">
        <v>1267</v>
      </c>
      <c r="F423" s="6" t="s">
        <v>1210</v>
      </c>
    </row>
    <row r="424" spans="5:6" x14ac:dyDescent="0.25">
      <c r="E424" s="5" t="s">
        <v>1079</v>
      </c>
      <c r="F424" s="6" t="s">
        <v>1142</v>
      </c>
    </row>
    <row r="425" spans="5:6" x14ac:dyDescent="0.25">
      <c r="E425" s="5" t="s">
        <v>1080</v>
      </c>
      <c r="F425" s="6" t="s">
        <v>1143</v>
      </c>
    </row>
    <row r="426" spans="5:6" x14ac:dyDescent="0.25">
      <c r="E426" s="5" t="s">
        <v>1081</v>
      </c>
      <c r="F426" s="6" t="s">
        <v>1144</v>
      </c>
    </row>
    <row r="427" spans="5:6" x14ac:dyDescent="0.25">
      <c r="E427" s="5" t="s">
        <v>803</v>
      </c>
      <c r="F427" s="6" t="s">
        <v>990</v>
      </c>
    </row>
    <row r="428" spans="5:6" x14ac:dyDescent="0.25">
      <c r="E428" s="5" t="s">
        <v>804</v>
      </c>
      <c r="F428" s="6" t="s">
        <v>991</v>
      </c>
    </row>
    <row r="429" spans="5:6" x14ac:dyDescent="0.25">
      <c r="E429" s="5" t="s">
        <v>801</v>
      </c>
      <c r="F429" s="6" t="s">
        <v>988</v>
      </c>
    </row>
    <row r="430" spans="5:6" x14ac:dyDescent="0.25">
      <c r="E430" s="5" t="s">
        <v>802</v>
      </c>
      <c r="F430" s="6" t="s">
        <v>989</v>
      </c>
    </row>
    <row r="431" spans="5:6" x14ac:dyDescent="0.25">
      <c r="E431" s="5" t="s">
        <v>1082</v>
      </c>
      <c r="F431" s="6" t="s">
        <v>1145</v>
      </c>
    </row>
    <row r="432" spans="5:6" x14ac:dyDescent="0.25">
      <c r="E432" s="5" t="s">
        <v>108</v>
      </c>
      <c r="F432" s="6" t="s">
        <v>91</v>
      </c>
    </row>
    <row r="433" spans="5:6" x14ac:dyDescent="0.25">
      <c r="E433" s="5" t="s">
        <v>1083</v>
      </c>
      <c r="F433" s="6" t="s">
        <v>1146</v>
      </c>
    </row>
    <row r="434" spans="5:6" x14ac:dyDescent="0.25">
      <c r="E434" s="5" t="s">
        <v>1084</v>
      </c>
      <c r="F434" s="6" t="s">
        <v>1147</v>
      </c>
    </row>
    <row r="435" spans="5:6" x14ac:dyDescent="0.25">
      <c r="E435" s="5" t="s">
        <v>800</v>
      </c>
      <c r="F435" s="6" t="s">
        <v>987</v>
      </c>
    </row>
    <row r="436" spans="5:6" x14ac:dyDescent="0.25">
      <c r="E436" s="5" t="s">
        <v>827</v>
      </c>
      <c r="F436" s="6" t="s">
        <v>1024</v>
      </c>
    </row>
    <row r="437" spans="5:6" x14ac:dyDescent="0.25">
      <c r="E437" s="5" t="s">
        <v>790</v>
      </c>
      <c r="F437" s="6" t="s">
        <v>439</v>
      </c>
    </row>
    <row r="438" spans="5:6" x14ac:dyDescent="0.25">
      <c r="E438" s="5" t="s">
        <v>791</v>
      </c>
      <c r="F438" s="6" t="s">
        <v>440</v>
      </c>
    </row>
    <row r="439" spans="5:6" x14ac:dyDescent="0.25">
      <c r="E439" s="5" t="s">
        <v>792</v>
      </c>
      <c r="F439" s="6" t="s">
        <v>441</v>
      </c>
    </row>
    <row r="440" spans="5:6" x14ac:dyDescent="0.25">
      <c r="E440" s="5" t="s">
        <v>1268</v>
      </c>
      <c r="F440" s="6" t="s">
        <v>1211</v>
      </c>
    </row>
    <row r="441" spans="5:6" x14ac:dyDescent="0.25">
      <c r="E441" s="5" t="s">
        <v>237</v>
      </c>
      <c r="F441" s="6" t="s">
        <v>449</v>
      </c>
    </row>
    <row r="442" spans="5:6" x14ac:dyDescent="0.25">
      <c r="E442" s="5" t="s">
        <v>238</v>
      </c>
      <c r="F442" s="6" t="s">
        <v>450</v>
      </c>
    </row>
    <row r="443" spans="5:6" x14ac:dyDescent="0.25">
      <c r="E443" s="5" t="s">
        <v>239</v>
      </c>
      <c r="F443" s="6" t="s">
        <v>451</v>
      </c>
    </row>
    <row r="444" spans="5:6" x14ac:dyDescent="0.25">
      <c r="E444" s="5" t="s">
        <v>240</v>
      </c>
      <c r="F444" s="6" t="s">
        <v>452</v>
      </c>
    </row>
    <row r="445" spans="5:6" x14ac:dyDescent="0.25">
      <c r="E445" s="5" t="s">
        <v>241</v>
      </c>
      <c r="F445" s="6" t="s">
        <v>453</v>
      </c>
    </row>
    <row r="446" spans="5:6" x14ac:dyDescent="0.25">
      <c r="E446" s="5" t="s">
        <v>1085</v>
      </c>
      <c r="F446" s="6" t="s">
        <v>1148</v>
      </c>
    </row>
    <row r="447" spans="5:6" x14ac:dyDescent="0.25">
      <c r="E447" s="5" t="s">
        <v>242</v>
      </c>
      <c r="F447" s="6" t="s">
        <v>992</v>
      </c>
    </row>
    <row r="448" spans="5:6" x14ac:dyDescent="0.25">
      <c r="E448" s="5" t="s">
        <v>1086</v>
      </c>
      <c r="F448" s="6" t="s">
        <v>1149</v>
      </c>
    </row>
    <row r="449" spans="5:6" x14ac:dyDescent="0.25">
      <c r="E449" s="5" t="s">
        <v>243</v>
      </c>
      <c r="F449" s="6" t="s">
        <v>454</v>
      </c>
    </row>
    <row r="450" spans="5:6" x14ac:dyDescent="0.25">
      <c r="E450" s="5" t="s">
        <v>244</v>
      </c>
      <c r="F450" s="6" t="s">
        <v>455</v>
      </c>
    </row>
    <row r="451" spans="5:6" x14ac:dyDescent="0.25">
      <c r="E451" s="5" t="s">
        <v>1087</v>
      </c>
      <c r="F451" s="6" t="s">
        <v>1150</v>
      </c>
    </row>
    <row r="452" spans="5:6" x14ac:dyDescent="0.25">
      <c r="E452" s="5" t="s">
        <v>1269</v>
      </c>
      <c r="F452" s="6" t="s">
        <v>1212</v>
      </c>
    </row>
    <row r="453" spans="5:6" x14ac:dyDescent="0.25">
      <c r="E453" s="5" t="s">
        <v>1088</v>
      </c>
      <c r="F453" s="6" t="s">
        <v>1151</v>
      </c>
    </row>
    <row r="454" spans="5:6" x14ac:dyDescent="0.25">
      <c r="E454" s="5" t="s">
        <v>1270</v>
      </c>
      <c r="F454" s="6" t="s">
        <v>1213</v>
      </c>
    </row>
    <row r="455" spans="5:6" x14ac:dyDescent="0.25">
      <c r="E455" s="5" t="s">
        <v>1089</v>
      </c>
      <c r="F455" s="6" t="s">
        <v>1152</v>
      </c>
    </row>
    <row r="456" spans="5:6" x14ac:dyDescent="0.25">
      <c r="E456" s="5" t="s">
        <v>1090</v>
      </c>
      <c r="F456" s="6" t="s">
        <v>1153</v>
      </c>
    </row>
    <row r="457" spans="5:6" x14ac:dyDescent="0.25">
      <c r="E457" s="5" t="s">
        <v>245</v>
      </c>
      <c r="F457" s="6" t="s">
        <v>993</v>
      </c>
    </row>
    <row r="458" spans="5:6" x14ac:dyDescent="0.25">
      <c r="E458" s="5" t="s">
        <v>1271</v>
      </c>
      <c r="F458" s="6" t="s">
        <v>1214</v>
      </c>
    </row>
    <row r="459" spans="5:6" x14ac:dyDescent="0.25">
      <c r="E459" s="5" t="s">
        <v>246</v>
      </c>
      <c r="F459" s="6" t="s">
        <v>994</v>
      </c>
    </row>
    <row r="460" spans="5:6" x14ac:dyDescent="0.25">
      <c r="E460" s="5" t="s">
        <v>805</v>
      </c>
      <c r="F460" s="6" t="s">
        <v>995</v>
      </c>
    </row>
    <row r="461" spans="5:6" x14ac:dyDescent="0.25">
      <c r="E461" s="5" t="s">
        <v>1091</v>
      </c>
      <c r="F461" s="6" t="s">
        <v>1154</v>
      </c>
    </row>
    <row r="462" spans="5:6" x14ac:dyDescent="0.25">
      <c r="E462" s="5" t="s">
        <v>247</v>
      </c>
      <c r="F462" s="6" t="s">
        <v>456</v>
      </c>
    </row>
    <row r="463" spans="5:6" x14ac:dyDescent="0.25">
      <c r="E463" s="5" t="s">
        <v>1272</v>
      </c>
      <c r="F463" s="6" t="s">
        <v>1215</v>
      </c>
    </row>
    <row r="464" spans="5:6" x14ac:dyDescent="0.25">
      <c r="E464" s="5" t="s">
        <v>1273</v>
      </c>
      <c r="F464" s="6" t="s">
        <v>1216</v>
      </c>
    </row>
    <row r="465" spans="5:6" x14ac:dyDescent="0.25">
      <c r="E465" s="5" t="s">
        <v>808</v>
      </c>
      <c r="F465" s="6" t="s">
        <v>996</v>
      </c>
    </row>
    <row r="466" spans="5:6" x14ac:dyDescent="0.25">
      <c r="E466" s="5" t="s">
        <v>809</v>
      </c>
      <c r="F466" s="6" t="s">
        <v>997</v>
      </c>
    </row>
    <row r="467" spans="5:6" x14ac:dyDescent="0.25">
      <c r="E467" s="5" t="s">
        <v>1389</v>
      </c>
      <c r="F467" s="6" t="s">
        <v>1292</v>
      </c>
    </row>
    <row r="468" spans="5:6" x14ac:dyDescent="0.25">
      <c r="E468" s="5" t="s">
        <v>1390</v>
      </c>
      <c r="F468" s="6" t="s">
        <v>1291</v>
      </c>
    </row>
    <row r="469" spans="5:6" x14ac:dyDescent="0.25">
      <c r="E469" s="5" t="s">
        <v>601</v>
      </c>
      <c r="F469" s="6" t="s">
        <v>600</v>
      </c>
    </row>
    <row r="470" spans="5:6" x14ac:dyDescent="0.25">
      <c r="E470" s="5" t="s">
        <v>248</v>
      </c>
      <c r="F470" s="6" t="s">
        <v>593</v>
      </c>
    </row>
    <row r="471" spans="5:6" x14ac:dyDescent="0.25">
      <c r="E471" s="5" t="s">
        <v>249</v>
      </c>
      <c r="F471" s="6" t="s">
        <v>594</v>
      </c>
    </row>
    <row r="472" spans="5:6" x14ac:dyDescent="0.25">
      <c r="E472" s="5" t="s">
        <v>250</v>
      </c>
      <c r="F472" s="6" t="s">
        <v>595</v>
      </c>
    </row>
    <row r="473" spans="5:6" x14ac:dyDescent="0.25">
      <c r="E473" s="5" t="s">
        <v>251</v>
      </c>
      <c r="F473" s="6" t="s">
        <v>596</v>
      </c>
    </row>
    <row r="474" spans="5:6" x14ac:dyDescent="0.25">
      <c r="E474" s="5" t="s">
        <v>252</v>
      </c>
      <c r="F474" s="6" t="s">
        <v>597</v>
      </c>
    </row>
    <row r="475" spans="5:6" x14ac:dyDescent="0.25">
      <c r="E475" s="5" t="s">
        <v>555</v>
      </c>
      <c r="F475" s="6" t="s">
        <v>556</v>
      </c>
    </row>
    <row r="476" spans="5:6" x14ac:dyDescent="0.25">
      <c r="E476" s="5" t="s">
        <v>253</v>
      </c>
      <c r="F476" s="6" t="s">
        <v>598</v>
      </c>
    </row>
    <row r="477" spans="5:6" x14ac:dyDescent="0.25">
      <c r="E477" s="5" t="s">
        <v>254</v>
      </c>
      <c r="F477" s="6" t="s">
        <v>599</v>
      </c>
    </row>
    <row r="478" spans="5:6" x14ac:dyDescent="0.25">
      <c r="E478" s="5" t="s">
        <v>810</v>
      </c>
      <c r="F478" s="6" t="s">
        <v>998</v>
      </c>
    </row>
    <row r="479" spans="5:6" x14ac:dyDescent="0.25">
      <c r="E479" s="5" t="s">
        <v>811</v>
      </c>
      <c r="F479" s="6" t="s">
        <v>999</v>
      </c>
    </row>
    <row r="480" spans="5:6" x14ac:dyDescent="0.25">
      <c r="E480" s="5" t="s">
        <v>812</v>
      </c>
      <c r="F480" s="6" t="s">
        <v>1000</v>
      </c>
    </row>
    <row r="481" spans="5:6" x14ac:dyDescent="0.25">
      <c r="E481" s="5" t="s">
        <v>1092</v>
      </c>
      <c r="F481" s="6" t="s">
        <v>1155</v>
      </c>
    </row>
    <row r="482" spans="5:6" x14ac:dyDescent="0.25">
      <c r="E482" s="5" t="s">
        <v>813</v>
      </c>
      <c r="F482" s="6" t="s">
        <v>1001</v>
      </c>
    </row>
    <row r="483" spans="5:6" x14ac:dyDescent="0.25">
      <c r="E483" s="5" t="s">
        <v>815</v>
      </c>
      <c r="F483" s="6" t="s">
        <v>1002</v>
      </c>
    </row>
    <row r="484" spans="5:6" x14ac:dyDescent="0.25">
      <c r="E484" s="5" t="s">
        <v>816</v>
      </c>
      <c r="F484" s="6" t="s">
        <v>1003</v>
      </c>
    </row>
    <row r="485" spans="5:6" x14ac:dyDescent="0.25">
      <c r="E485" s="5" t="s">
        <v>255</v>
      </c>
      <c r="F485" s="6" t="s">
        <v>1005</v>
      </c>
    </row>
    <row r="486" spans="5:6" x14ac:dyDescent="0.25">
      <c r="E486" s="5" t="s">
        <v>256</v>
      </c>
      <c r="F486" s="6" t="s">
        <v>1006</v>
      </c>
    </row>
    <row r="487" spans="5:6" x14ac:dyDescent="0.25">
      <c r="E487" s="5" t="s">
        <v>257</v>
      </c>
      <c r="F487" s="6" t="s">
        <v>1007</v>
      </c>
    </row>
    <row r="488" spans="5:6" x14ac:dyDescent="0.25">
      <c r="E488" s="5" t="s">
        <v>1093</v>
      </c>
      <c r="F488" s="6" t="s">
        <v>1156</v>
      </c>
    </row>
    <row r="489" spans="5:6" x14ac:dyDescent="0.25">
      <c r="E489" s="5" t="s">
        <v>258</v>
      </c>
      <c r="F489" s="6" t="s">
        <v>1008</v>
      </c>
    </row>
    <row r="490" spans="5:6" x14ac:dyDescent="0.25">
      <c r="E490" s="5" t="s">
        <v>259</v>
      </c>
      <c r="F490" s="6" t="s">
        <v>1009</v>
      </c>
    </row>
    <row r="491" spans="5:6" x14ac:dyDescent="0.25">
      <c r="E491" s="5" t="s">
        <v>260</v>
      </c>
      <c r="F491" s="6" t="s">
        <v>1010</v>
      </c>
    </row>
    <row r="492" spans="5:6" x14ac:dyDescent="0.25">
      <c r="E492" s="5" t="s">
        <v>817</v>
      </c>
      <c r="F492" s="6" t="s">
        <v>1004</v>
      </c>
    </row>
    <row r="493" spans="5:6" x14ac:dyDescent="0.25">
      <c r="E493" s="5" t="s">
        <v>1094</v>
      </c>
      <c r="F493" s="6" t="s">
        <v>1157</v>
      </c>
    </row>
    <row r="494" spans="5:6" x14ac:dyDescent="0.25">
      <c r="E494" s="5" t="s">
        <v>1274</v>
      </c>
      <c r="F494" s="6" t="s">
        <v>1217</v>
      </c>
    </row>
    <row r="495" spans="5:6" x14ac:dyDescent="0.25">
      <c r="E495" s="5" t="s">
        <v>1391</v>
      </c>
      <c r="F495" s="6" t="s">
        <v>1297</v>
      </c>
    </row>
    <row r="496" spans="5:6" x14ac:dyDescent="0.25">
      <c r="E496" s="5" t="s">
        <v>261</v>
      </c>
      <c r="F496" s="6" t="s">
        <v>1011</v>
      </c>
    </row>
    <row r="497" spans="5:6" x14ac:dyDescent="0.25">
      <c r="E497" s="5" t="s">
        <v>818</v>
      </c>
      <c r="F497" s="6" t="s">
        <v>1012</v>
      </c>
    </row>
    <row r="498" spans="5:6" x14ac:dyDescent="0.25">
      <c r="E498" s="5" t="s">
        <v>819</v>
      </c>
      <c r="F498" s="6" t="s">
        <v>1013</v>
      </c>
    </row>
    <row r="499" spans="5:6" x14ac:dyDescent="0.25">
      <c r="E499" s="5" t="s">
        <v>1275</v>
      </c>
      <c r="F499" s="6" t="s">
        <v>1218</v>
      </c>
    </row>
    <row r="500" spans="5:6" x14ac:dyDescent="0.25">
      <c r="E500" s="5" t="s">
        <v>820</v>
      </c>
      <c r="F500" s="6" t="s">
        <v>1014</v>
      </c>
    </row>
    <row r="501" spans="5:6" x14ac:dyDescent="0.25">
      <c r="E501" s="5" t="s">
        <v>1095</v>
      </c>
      <c r="F501" s="6" t="s">
        <v>1158</v>
      </c>
    </row>
    <row r="502" spans="5:6" x14ac:dyDescent="0.25">
      <c r="E502" s="5" t="s">
        <v>262</v>
      </c>
      <c r="F502" s="6" t="s">
        <v>458</v>
      </c>
    </row>
    <row r="503" spans="5:6" x14ac:dyDescent="0.25">
      <c r="E503" s="5" t="s">
        <v>1096</v>
      </c>
      <c r="F503" s="6" t="s">
        <v>1159</v>
      </c>
    </row>
    <row r="504" spans="5:6" x14ac:dyDescent="0.25">
      <c r="E504" s="5" t="s">
        <v>1097</v>
      </c>
      <c r="F504" s="6" t="s">
        <v>1160</v>
      </c>
    </row>
    <row r="505" spans="5:6" x14ac:dyDescent="0.25">
      <c r="E505" s="5" t="s">
        <v>263</v>
      </c>
      <c r="F505" s="6" t="s">
        <v>459</v>
      </c>
    </row>
    <row r="506" spans="5:6" x14ac:dyDescent="0.25">
      <c r="E506" s="5" t="s">
        <v>1276</v>
      </c>
      <c r="F506" s="6" t="s">
        <v>1219</v>
      </c>
    </row>
    <row r="507" spans="5:6" x14ac:dyDescent="0.25">
      <c r="E507" s="5" t="s">
        <v>264</v>
      </c>
      <c r="F507" s="6" t="s">
        <v>1015</v>
      </c>
    </row>
    <row r="508" spans="5:6" x14ac:dyDescent="0.25">
      <c r="E508" s="5" t="s">
        <v>1277</v>
      </c>
      <c r="F508" s="6" t="s">
        <v>1220</v>
      </c>
    </row>
    <row r="509" spans="5:6" x14ac:dyDescent="0.25">
      <c r="E509" s="5" t="s">
        <v>265</v>
      </c>
      <c r="F509" s="6" t="s">
        <v>1016</v>
      </c>
    </row>
    <row r="510" spans="5:6" x14ac:dyDescent="0.25">
      <c r="E510" s="5" t="s">
        <v>266</v>
      </c>
      <c r="F510" s="6" t="s">
        <v>1017</v>
      </c>
    </row>
    <row r="511" spans="5:6" x14ac:dyDescent="0.25">
      <c r="E511" s="5" t="s">
        <v>806</v>
      </c>
      <c r="F511" s="6" t="s">
        <v>564</v>
      </c>
    </row>
    <row r="512" spans="5:6" x14ac:dyDescent="0.25">
      <c r="E512" s="5" t="s">
        <v>814</v>
      </c>
      <c r="F512" s="6" t="s">
        <v>565</v>
      </c>
    </row>
    <row r="513" spans="5:6" x14ac:dyDescent="0.25">
      <c r="E513" s="5" t="s">
        <v>1278</v>
      </c>
      <c r="F513" s="6" t="s">
        <v>1221</v>
      </c>
    </row>
    <row r="514" spans="5:6" x14ac:dyDescent="0.25">
      <c r="E514" s="5" t="s">
        <v>267</v>
      </c>
      <c r="F514" s="6" t="s">
        <v>460</v>
      </c>
    </row>
    <row r="515" spans="5:6" x14ac:dyDescent="0.25">
      <c r="E515" s="5" t="s">
        <v>268</v>
      </c>
      <c r="F515" s="6" t="s">
        <v>461</v>
      </c>
    </row>
    <row r="516" spans="5:6" x14ac:dyDescent="0.25">
      <c r="E516" s="5" t="s">
        <v>269</v>
      </c>
      <c r="F516" s="6" t="s">
        <v>462</v>
      </c>
    </row>
    <row r="517" spans="5:6" x14ac:dyDescent="0.25">
      <c r="E517" s="5" t="s">
        <v>270</v>
      </c>
      <c r="F517" s="6" t="s">
        <v>463</v>
      </c>
    </row>
    <row r="518" spans="5:6" x14ac:dyDescent="0.25">
      <c r="E518" s="5" t="s">
        <v>1392</v>
      </c>
      <c r="F518" s="6" t="s">
        <v>1329</v>
      </c>
    </row>
    <row r="519" spans="5:6" x14ac:dyDescent="0.25">
      <c r="E519" s="5" t="s">
        <v>271</v>
      </c>
      <c r="F519" s="6" t="s">
        <v>464</v>
      </c>
    </row>
    <row r="520" spans="5:6" x14ac:dyDescent="0.25">
      <c r="E520" s="5" t="s">
        <v>272</v>
      </c>
      <c r="F520" s="6" t="s">
        <v>465</v>
      </c>
    </row>
    <row r="521" spans="5:6" x14ac:dyDescent="0.25">
      <c r="E521" s="5" t="s">
        <v>273</v>
      </c>
      <c r="F521" s="6" t="s">
        <v>466</v>
      </c>
    </row>
    <row r="522" spans="5:6" x14ac:dyDescent="0.25">
      <c r="E522" s="5" t="s">
        <v>274</v>
      </c>
      <c r="F522" s="6" t="s">
        <v>467</v>
      </c>
    </row>
    <row r="523" spans="5:6" x14ac:dyDescent="0.25">
      <c r="E523" s="5" t="s">
        <v>275</v>
      </c>
      <c r="F523" s="6" t="s">
        <v>468</v>
      </c>
    </row>
    <row r="524" spans="5:6" x14ac:dyDescent="0.25">
      <c r="E524" s="5" t="s">
        <v>1393</v>
      </c>
      <c r="F524" s="6" t="s">
        <v>1295</v>
      </c>
    </row>
    <row r="525" spans="5:6" x14ac:dyDescent="0.25">
      <c r="E525" s="5" t="s">
        <v>1098</v>
      </c>
      <c r="F525" s="6" t="s">
        <v>1161</v>
      </c>
    </row>
    <row r="526" spans="5:6" x14ac:dyDescent="0.25">
      <c r="E526" s="5" t="s">
        <v>276</v>
      </c>
      <c r="F526" s="6" t="s">
        <v>469</v>
      </c>
    </row>
    <row r="527" spans="5:6" x14ac:dyDescent="0.25">
      <c r="E527" s="5" t="s">
        <v>277</v>
      </c>
      <c r="F527" s="6" t="s">
        <v>470</v>
      </c>
    </row>
    <row r="528" spans="5:6" x14ac:dyDescent="0.25">
      <c r="E528" s="5" t="s">
        <v>278</v>
      </c>
      <c r="F528" s="6" t="s">
        <v>471</v>
      </c>
    </row>
    <row r="529" spans="5:6" x14ac:dyDescent="0.25">
      <c r="E529" s="5" t="s">
        <v>279</v>
      </c>
      <c r="F529" s="6" t="s">
        <v>472</v>
      </c>
    </row>
    <row r="530" spans="5:6" x14ac:dyDescent="0.25">
      <c r="E530" s="5" t="s">
        <v>280</v>
      </c>
      <c r="F530" s="6" t="s">
        <v>473</v>
      </c>
    </row>
    <row r="531" spans="5:6" x14ac:dyDescent="0.25">
      <c r="E531" s="5" t="s">
        <v>1394</v>
      </c>
      <c r="F531" s="6" t="s">
        <v>1313</v>
      </c>
    </row>
    <row r="532" spans="5:6" x14ac:dyDescent="0.25">
      <c r="E532" s="5" t="s">
        <v>821</v>
      </c>
      <c r="F532" s="6" t="s">
        <v>1018</v>
      </c>
    </row>
    <row r="533" spans="5:6" x14ac:dyDescent="0.25">
      <c r="E533" s="5" t="s">
        <v>822</v>
      </c>
      <c r="F533" s="6" t="s">
        <v>1019</v>
      </c>
    </row>
    <row r="534" spans="5:6" x14ac:dyDescent="0.25">
      <c r="E534" s="5" t="s">
        <v>823</v>
      </c>
      <c r="F534" s="6" t="s">
        <v>1020</v>
      </c>
    </row>
    <row r="535" spans="5:6" x14ac:dyDescent="0.25">
      <c r="E535" s="5" t="s">
        <v>1099</v>
      </c>
      <c r="F535" s="6" t="s">
        <v>1162</v>
      </c>
    </row>
    <row r="536" spans="5:6" x14ac:dyDescent="0.25">
      <c r="E536" s="5" t="s">
        <v>824</v>
      </c>
      <c r="F536" s="6" t="s">
        <v>1021</v>
      </c>
    </row>
    <row r="537" spans="5:6" x14ac:dyDescent="0.25">
      <c r="E537" s="5" t="s">
        <v>807</v>
      </c>
      <c r="F537" s="6" t="s">
        <v>457</v>
      </c>
    </row>
    <row r="538" spans="5:6" x14ac:dyDescent="0.25">
      <c r="E538" s="5" t="s">
        <v>1100</v>
      </c>
      <c r="F538" s="6" t="s">
        <v>1163</v>
      </c>
    </row>
    <row r="539" spans="5:6" x14ac:dyDescent="0.25">
      <c r="E539" s="5" t="s">
        <v>825</v>
      </c>
      <c r="F539" s="6" t="s">
        <v>1022</v>
      </c>
    </row>
    <row r="540" spans="5:6" x14ac:dyDescent="0.25">
      <c r="E540" s="5" t="s">
        <v>826</v>
      </c>
      <c r="F540" s="6" t="s">
        <v>1023</v>
      </c>
    </row>
    <row r="541" spans="5:6" x14ac:dyDescent="0.25">
      <c r="E541" s="5" t="s">
        <v>828</v>
      </c>
      <c r="F541" s="6" t="s">
        <v>1025</v>
      </c>
    </row>
    <row r="542" spans="5:6" x14ac:dyDescent="0.25">
      <c r="E542" s="5" t="s">
        <v>829</v>
      </c>
      <c r="F542" s="6" t="s">
        <v>1026</v>
      </c>
    </row>
    <row r="543" spans="5:6" x14ac:dyDescent="0.25">
      <c r="E543" s="5" t="s">
        <v>830</v>
      </c>
      <c r="F543" s="6" t="s">
        <v>1027</v>
      </c>
    </row>
    <row r="544" spans="5:6" x14ac:dyDescent="0.25">
      <c r="E544" s="5" t="s">
        <v>831</v>
      </c>
      <c r="F544" s="6" t="s">
        <v>1028</v>
      </c>
    </row>
    <row r="545" spans="5:6" x14ac:dyDescent="0.25">
      <c r="E545" s="5" t="s">
        <v>832</v>
      </c>
      <c r="F545" s="6" t="s">
        <v>1029</v>
      </c>
    </row>
    <row r="546" spans="5:6" x14ac:dyDescent="0.25">
      <c r="E546" s="5" t="s">
        <v>833</v>
      </c>
      <c r="F546" s="6" t="s">
        <v>1030</v>
      </c>
    </row>
    <row r="547" spans="5:6" x14ac:dyDescent="0.25">
      <c r="E547" s="5" t="s">
        <v>1101</v>
      </c>
      <c r="F547" s="6" t="s">
        <v>1164</v>
      </c>
    </row>
    <row r="548" spans="5:6" x14ac:dyDescent="0.25">
      <c r="E548" s="5" t="s">
        <v>834</v>
      </c>
      <c r="F548" s="6" t="s">
        <v>1031</v>
      </c>
    </row>
    <row r="549" spans="5:6" x14ac:dyDescent="0.25">
      <c r="E549" s="5" t="s">
        <v>1102</v>
      </c>
      <c r="F549" s="6" t="s">
        <v>1165</v>
      </c>
    </row>
    <row r="550" spans="5:6" x14ac:dyDescent="0.25">
      <c r="E550" s="5" t="s">
        <v>835</v>
      </c>
      <c r="F550" s="6" t="s">
        <v>1032</v>
      </c>
    </row>
    <row r="551" spans="5:6" x14ac:dyDescent="0.25">
      <c r="E551" s="5" t="s">
        <v>836</v>
      </c>
      <c r="F551" s="6" t="s">
        <v>1033</v>
      </c>
    </row>
    <row r="552" spans="5:6" x14ac:dyDescent="0.25">
      <c r="E552" s="5" t="s">
        <v>282</v>
      </c>
      <c r="F552" s="6" t="s">
        <v>475</v>
      </c>
    </row>
    <row r="553" spans="5:6" x14ac:dyDescent="0.25">
      <c r="E553" s="5" t="s">
        <v>283</v>
      </c>
      <c r="F553" s="6" t="s">
        <v>476</v>
      </c>
    </row>
    <row r="554" spans="5:6" x14ac:dyDescent="0.25">
      <c r="E554" s="5" t="s">
        <v>284</v>
      </c>
      <c r="F554" s="6" t="s">
        <v>477</v>
      </c>
    </row>
    <row r="555" spans="5:6" x14ac:dyDescent="0.25">
      <c r="E555" s="5" t="s">
        <v>285</v>
      </c>
      <c r="F555" s="6" t="s">
        <v>478</v>
      </c>
    </row>
    <row r="556" spans="5:6" x14ac:dyDescent="0.25">
      <c r="E556" s="5" t="s">
        <v>1395</v>
      </c>
      <c r="F556" s="6" t="s">
        <v>1344</v>
      </c>
    </row>
    <row r="557" spans="5:6" x14ac:dyDescent="0.25">
      <c r="E557" s="5" t="s">
        <v>286</v>
      </c>
      <c r="F557" s="6" t="s">
        <v>479</v>
      </c>
    </row>
    <row r="558" spans="5:6" x14ac:dyDescent="0.25">
      <c r="E558" s="5" t="s">
        <v>287</v>
      </c>
      <c r="F558" s="6" t="s">
        <v>480</v>
      </c>
    </row>
    <row r="559" spans="5:6" x14ac:dyDescent="0.25">
      <c r="E559" s="5" t="s">
        <v>288</v>
      </c>
      <c r="F559" s="6" t="s">
        <v>1034</v>
      </c>
    </row>
    <row r="560" spans="5:6" x14ac:dyDescent="0.25">
      <c r="E560" s="5" t="s">
        <v>289</v>
      </c>
      <c r="F560" s="6" t="s">
        <v>481</v>
      </c>
    </row>
    <row r="561" spans="5:6" x14ac:dyDescent="0.25">
      <c r="E561" s="5" t="s">
        <v>290</v>
      </c>
      <c r="F561" s="6" t="s">
        <v>482</v>
      </c>
    </row>
    <row r="562" spans="5:6" x14ac:dyDescent="0.25">
      <c r="E562" s="5" t="s">
        <v>291</v>
      </c>
      <c r="F562" s="6" t="s">
        <v>483</v>
      </c>
    </row>
    <row r="563" spans="5:6" x14ac:dyDescent="0.25">
      <c r="E563" s="5" t="s">
        <v>292</v>
      </c>
      <c r="F563" s="6" t="s">
        <v>484</v>
      </c>
    </row>
    <row r="564" spans="5:6" x14ac:dyDescent="0.25">
      <c r="E564" s="5" t="s">
        <v>293</v>
      </c>
      <c r="F564" s="6" t="s">
        <v>485</v>
      </c>
    </row>
    <row r="565" spans="5:6" x14ac:dyDescent="0.25">
      <c r="E565" s="5" t="s">
        <v>1396</v>
      </c>
      <c r="F565" s="6" t="s">
        <v>1327</v>
      </c>
    </row>
    <row r="566" spans="5:6" x14ac:dyDescent="0.25">
      <c r="E566" s="5" t="s">
        <v>1397</v>
      </c>
      <c r="F566" s="6" t="s">
        <v>1325</v>
      </c>
    </row>
    <row r="567" spans="5:6" x14ac:dyDescent="0.25">
      <c r="E567" s="5" t="s">
        <v>294</v>
      </c>
      <c r="F567" s="6" t="s">
        <v>486</v>
      </c>
    </row>
    <row r="568" spans="5:6" x14ac:dyDescent="0.25">
      <c r="E568" s="5" t="s">
        <v>281</v>
      </c>
      <c r="F568" s="6" t="s">
        <v>474</v>
      </c>
    </row>
    <row r="569" spans="5:6" x14ac:dyDescent="0.25">
      <c r="E569" s="5" t="s">
        <v>295</v>
      </c>
      <c r="F569" s="6" t="s">
        <v>487</v>
      </c>
    </row>
    <row r="570" spans="5:6" x14ac:dyDescent="0.25">
      <c r="E570" s="5" t="s">
        <v>1398</v>
      </c>
      <c r="F570" s="6" t="s">
        <v>1290</v>
      </c>
    </row>
    <row r="571" spans="5:6" x14ac:dyDescent="0.25">
      <c r="E571" s="5" t="s">
        <v>296</v>
      </c>
      <c r="F571" s="6" t="s">
        <v>488</v>
      </c>
    </row>
    <row r="572" spans="5:6" x14ac:dyDescent="0.25">
      <c r="E572" s="5" t="s">
        <v>297</v>
      </c>
      <c r="F572" s="6" t="s">
        <v>489</v>
      </c>
    </row>
    <row r="573" spans="5:6" x14ac:dyDescent="0.25">
      <c r="E573" s="5" t="s">
        <v>549</v>
      </c>
      <c r="F573" s="6" t="s">
        <v>550</v>
      </c>
    </row>
    <row r="574" spans="5:6" x14ac:dyDescent="0.25">
      <c r="E574" s="5" t="s">
        <v>298</v>
      </c>
      <c r="F574" s="6" t="s">
        <v>490</v>
      </c>
    </row>
    <row r="575" spans="5:6" x14ac:dyDescent="0.25">
      <c r="E575" s="5" t="s">
        <v>299</v>
      </c>
      <c r="F575" s="6" t="s">
        <v>491</v>
      </c>
    </row>
    <row r="576" spans="5:6" x14ac:dyDescent="0.25">
      <c r="E576" s="5" t="s">
        <v>300</v>
      </c>
      <c r="F576" s="6" t="s">
        <v>492</v>
      </c>
    </row>
    <row r="577" spans="5:6" x14ac:dyDescent="0.25">
      <c r="E577" s="5" t="s">
        <v>301</v>
      </c>
      <c r="F577" s="6" t="s">
        <v>493</v>
      </c>
    </row>
    <row r="578" spans="5:6" x14ac:dyDescent="0.25">
      <c r="E578" s="5" t="s">
        <v>1279</v>
      </c>
      <c r="F578" s="6" t="s">
        <v>1222</v>
      </c>
    </row>
    <row r="579" spans="5:6" x14ac:dyDescent="0.25">
      <c r="E579" s="5" t="s">
        <v>1280</v>
      </c>
      <c r="F579" s="6" t="s">
        <v>1223</v>
      </c>
    </row>
    <row r="580" spans="5:6" x14ac:dyDescent="0.25">
      <c r="E580" s="5" t="s">
        <v>302</v>
      </c>
      <c r="F580" s="6" t="s">
        <v>494</v>
      </c>
    </row>
    <row r="581" spans="5:6" x14ac:dyDescent="0.25">
      <c r="E581" s="5" t="s">
        <v>303</v>
      </c>
      <c r="F581" s="6" t="s">
        <v>495</v>
      </c>
    </row>
    <row r="582" spans="5:6" x14ac:dyDescent="0.25">
      <c r="E582" s="5" t="s">
        <v>1103</v>
      </c>
      <c r="F582" s="6" t="s">
        <v>1166</v>
      </c>
    </row>
    <row r="583" spans="5:6" x14ac:dyDescent="0.25">
      <c r="E583" s="5" t="s">
        <v>1399</v>
      </c>
      <c r="F583" s="6" t="s">
        <v>1311</v>
      </c>
    </row>
    <row r="584" spans="5:6" x14ac:dyDescent="0.25">
      <c r="E584" s="5" t="s">
        <v>1104</v>
      </c>
      <c r="F584" s="6" t="s">
        <v>1167</v>
      </c>
    </row>
    <row r="585" spans="5:6" x14ac:dyDescent="0.25">
      <c r="E585" s="5" t="s">
        <v>1437</v>
      </c>
      <c r="F585" s="6" t="s">
        <v>1424</v>
      </c>
    </row>
    <row r="586" spans="5:6" x14ac:dyDescent="0.25">
      <c r="E586" s="5" t="s">
        <v>837</v>
      </c>
      <c r="F586" s="6" t="s">
        <v>1035</v>
      </c>
    </row>
    <row r="587" spans="5:6" x14ac:dyDescent="0.25">
      <c r="E587" s="5" t="s">
        <v>838</v>
      </c>
      <c r="F587" s="6" t="s">
        <v>1036</v>
      </c>
    </row>
    <row r="588" spans="5:6" x14ac:dyDescent="0.25">
      <c r="E588" s="5" t="s">
        <v>1400</v>
      </c>
      <c r="F588" s="6" t="s">
        <v>1333</v>
      </c>
    </row>
    <row r="589" spans="5:6" x14ac:dyDescent="0.25">
      <c r="E589" s="5" t="s">
        <v>304</v>
      </c>
      <c r="F589" s="6" t="s">
        <v>496</v>
      </c>
    </row>
    <row r="590" spans="5:6" x14ac:dyDescent="0.25">
      <c r="E590" s="5" t="s">
        <v>839</v>
      </c>
      <c r="F590" s="6" t="s">
        <v>1037</v>
      </c>
    </row>
    <row r="591" spans="5:6" x14ac:dyDescent="0.25">
      <c r="E591" s="5" t="s">
        <v>305</v>
      </c>
      <c r="F591" s="6" t="s">
        <v>497</v>
      </c>
    </row>
    <row r="592" spans="5:6" x14ac:dyDescent="0.25">
      <c r="E592" s="5" t="s">
        <v>306</v>
      </c>
      <c r="F592" s="6" t="s">
        <v>628</v>
      </c>
    </row>
    <row r="593" spans="5:6" x14ac:dyDescent="0.25">
      <c r="E593" s="5" t="s">
        <v>307</v>
      </c>
      <c r="F593" s="6" t="s">
        <v>498</v>
      </c>
    </row>
    <row r="594" spans="5:6" x14ac:dyDescent="0.25">
      <c r="E594" s="5" t="s">
        <v>308</v>
      </c>
      <c r="F594" s="6" t="s">
        <v>602</v>
      </c>
    </row>
    <row r="595" spans="5:6" x14ac:dyDescent="0.25">
      <c r="E595" s="5" t="s">
        <v>309</v>
      </c>
      <c r="F595" s="6" t="s">
        <v>603</v>
      </c>
    </row>
    <row r="596" spans="5:6" x14ac:dyDescent="0.25">
      <c r="E596" s="5" t="s">
        <v>310</v>
      </c>
      <c r="F596" s="6" t="s">
        <v>604</v>
      </c>
    </row>
    <row r="597" spans="5:6" x14ac:dyDescent="0.25">
      <c r="E597" s="5" t="s">
        <v>311</v>
      </c>
      <c r="F597" s="6" t="s">
        <v>605</v>
      </c>
    </row>
    <row r="598" spans="5:6" x14ac:dyDescent="0.25">
      <c r="E598" s="5" t="s">
        <v>312</v>
      </c>
      <c r="F598" s="6" t="s">
        <v>606</v>
      </c>
    </row>
    <row r="599" spans="5:6" x14ac:dyDescent="0.25">
      <c r="E599" s="5" t="s">
        <v>1105</v>
      </c>
      <c r="F599" s="6" t="s">
        <v>1168</v>
      </c>
    </row>
    <row r="600" spans="5:6" x14ac:dyDescent="0.25">
      <c r="E600" s="5" t="s">
        <v>313</v>
      </c>
      <c r="F600" s="6" t="s">
        <v>607</v>
      </c>
    </row>
    <row r="601" spans="5:6" x14ac:dyDescent="0.25">
      <c r="E601" s="5" t="s">
        <v>314</v>
      </c>
      <c r="F601" s="6" t="s">
        <v>608</v>
      </c>
    </row>
    <row r="602" spans="5:6" x14ac:dyDescent="0.25">
      <c r="E602" s="5" t="s">
        <v>617</v>
      </c>
      <c r="F602" s="6" t="s">
        <v>616</v>
      </c>
    </row>
    <row r="603" spans="5:6" x14ac:dyDescent="0.25">
      <c r="E603" s="5" t="s">
        <v>315</v>
      </c>
      <c r="F603" s="6" t="s">
        <v>609</v>
      </c>
    </row>
    <row r="604" spans="5:6" x14ac:dyDescent="0.25">
      <c r="E604" s="5" t="s">
        <v>316</v>
      </c>
      <c r="F604" s="6" t="s">
        <v>610</v>
      </c>
    </row>
    <row r="605" spans="5:6" x14ac:dyDescent="0.25">
      <c r="E605" s="5" t="s">
        <v>317</v>
      </c>
      <c r="F605" s="6" t="s">
        <v>611</v>
      </c>
    </row>
    <row r="606" spans="5:6" x14ac:dyDescent="0.25">
      <c r="E606" s="5" t="s">
        <v>318</v>
      </c>
      <c r="F606" s="6" t="s">
        <v>612</v>
      </c>
    </row>
    <row r="607" spans="5:6" x14ac:dyDescent="0.25">
      <c r="E607" s="5" t="s">
        <v>615</v>
      </c>
      <c r="F607" s="6" t="s">
        <v>614</v>
      </c>
    </row>
    <row r="608" spans="5:6" x14ac:dyDescent="0.25">
      <c r="E608" s="5" t="s">
        <v>319</v>
      </c>
      <c r="F608" s="6" t="s">
        <v>613</v>
      </c>
    </row>
    <row r="609" spans="5:6" x14ac:dyDescent="0.25">
      <c r="E609" s="5" t="s">
        <v>320</v>
      </c>
      <c r="F609" s="6" t="s">
        <v>499</v>
      </c>
    </row>
    <row r="610" spans="5:6" x14ac:dyDescent="0.25">
      <c r="E610" s="5" t="s">
        <v>1401</v>
      </c>
      <c r="F610" s="6" t="s">
        <v>1322</v>
      </c>
    </row>
    <row r="611" spans="5:6" x14ac:dyDescent="0.25">
      <c r="E611" s="5" t="s">
        <v>321</v>
      </c>
      <c r="F611" s="6" t="s">
        <v>500</v>
      </c>
    </row>
    <row r="612" spans="5:6" x14ac:dyDescent="0.25">
      <c r="E612" s="5" t="s">
        <v>322</v>
      </c>
      <c r="F612" s="6" t="s">
        <v>1038</v>
      </c>
    </row>
    <row r="613" spans="5:6" x14ac:dyDescent="0.25">
      <c r="E613" s="5" t="s">
        <v>323</v>
      </c>
      <c r="F613" s="6" t="s">
        <v>1039</v>
      </c>
    </row>
    <row r="614" spans="5:6" x14ac:dyDescent="0.25">
      <c r="E614" s="5" t="s">
        <v>324</v>
      </c>
      <c r="F614" s="6" t="s">
        <v>1040</v>
      </c>
    </row>
    <row r="615" spans="5:6" x14ac:dyDescent="0.25">
      <c r="E615" s="5" t="s">
        <v>1106</v>
      </c>
      <c r="F615" s="6" t="s">
        <v>1169</v>
      </c>
    </row>
    <row r="616" spans="5:6" x14ac:dyDescent="0.25">
      <c r="E616" s="5" t="s">
        <v>1281</v>
      </c>
      <c r="F616" s="6" t="s">
        <v>1224</v>
      </c>
    </row>
    <row r="617" spans="5:6" x14ac:dyDescent="0.25">
      <c r="E617" s="5" t="s">
        <v>1438</v>
      </c>
      <c r="F617" s="6" t="s">
        <v>1425</v>
      </c>
    </row>
    <row r="618" spans="5:6" x14ac:dyDescent="0.25">
      <c r="E618" s="5" t="s">
        <v>1282</v>
      </c>
      <c r="F618" s="6" t="s">
        <v>1225</v>
      </c>
    </row>
    <row r="619" spans="5:6" x14ac:dyDescent="0.25">
      <c r="E619" s="5" t="s">
        <v>325</v>
      </c>
      <c r="F619" s="6" t="s">
        <v>501</v>
      </c>
    </row>
    <row r="620" spans="5:6" x14ac:dyDescent="0.25">
      <c r="E620" s="5" t="s">
        <v>326</v>
      </c>
      <c r="F620" s="6" t="s">
        <v>502</v>
      </c>
    </row>
    <row r="621" spans="5:6" x14ac:dyDescent="0.25">
      <c r="E621" s="5" t="s">
        <v>327</v>
      </c>
      <c r="F621" s="6" t="s">
        <v>503</v>
      </c>
    </row>
    <row r="622" spans="5:6" x14ac:dyDescent="0.25">
      <c r="E622" s="5" t="s">
        <v>840</v>
      </c>
      <c r="F622" s="6" t="s">
        <v>1041</v>
      </c>
    </row>
    <row r="623" spans="5:6" x14ac:dyDescent="0.25">
      <c r="E623" s="5" t="s">
        <v>841</v>
      </c>
      <c r="F623" s="6" t="s">
        <v>1042</v>
      </c>
    </row>
    <row r="624" spans="5:6" x14ac:dyDescent="0.25">
      <c r="E624" s="5" t="s">
        <v>328</v>
      </c>
      <c r="F624" s="6" t="s">
        <v>504</v>
      </c>
    </row>
    <row r="625" spans="5:6" x14ac:dyDescent="0.25">
      <c r="E625" s="5" t="s">
        <v>329</v>
      </c>
      <c r="F625" s="6" t="s">
        <v>505</v>
      </c>
    </row>
    <row r="626" spans="5:6" x14ac:dyDescent="0.25">
      <c r="E626" s="5" t="s">
        <v>330</v>
      </c>
      <c r="F626" s="6" t="s">
        <v>506</v>
      </c>
    </row>
    <row r="627" spans="5:6" x14ac:dyDescent="0.25">
      <c r="E627" s="5" t="s">
        <v>331</v>
      </c>
      <c r="F627" s="6" t="s">
        <v>507</v>
      </c>
    </row>
    <row r="628" spans="5:6" x14ac:dyDescent="0.25">
      <c r="E628" s="5" t="s">
        <v>1283</v>
      </c>
      <c r="F628" s="6" t="s">
        <v>1226</v>
      </c>
    </row>
    <row r="629" spans="5:6" x14ac:dyDescent="0.25">
      <c r="E629" s="5" t="s">
        <v>332</v>
      </c>
      <c r="F629" s="6" t="s">
        <v>508</v>
      </c>
    </row>
    <row r="630" spans="5:6" x14ac:dyDescent="0.25">
      <c r="E630" s="5" t="s">
        <v>333</v>
      </c>
      <c r="F630" s="6" t="s">
        <v>509</v>
      </c>
    </row>
    <row r="631" spans="5:6" x14ac:dyDescent="0.25">
      <c r="E631" s="5" t="s">
        <v>334</v>
      </c>
      <c r="F631" s="6" t="s">
        <v>510</v>
      </c>
    </row>
    <row r="632" spans="5:6" x14ac:dyDescent="0.25">
      <c r="E632" s="5" t="s">
        <v>335</v>
      </c>
      <c r="F632" s="6" t="s">
        <v>1043</v>
      </c>
    </row>
    <row r="633" spans="5:6" x14ac:dyDescent="0.25">
      <c r="E633" s="5" t="s">
        <v>845</v>
      </c>
      <c r="F633" s="6" t="s">
        <v>514</v>
      </c>
    </row>
    <row r="634" spans="5:6" x14ac:dyDescent="0.25">
      <c r="E634" s="5" t="s">
        <v>842</v>
      </c>
      <c r="F634" s="6" t="s">
        <v>511</v>
      </c>
    </row>
    <row r="635" spans="5:6" x14ac:dyDescent="0.25">
      <c r="E635" s="5" t="s">
        <v>1439</v>
      </c>
      <c r="F635" s="6" t="s">
        <v>1426</v>
      </c>
    </row>
    <row r="636" spans="5:6" x14ac:dyDescent="0.25">
      <c r="E636" s="5" t="s">
        <v>1440</v>
      </c>
      <c r="F636" s="6" t="s">
        <v>1427</v>
      </c>
    </row>
    <row r="637" spans="5:6" x14ac:dyDescent="0.25">
      <c r="E637" s="5" t="s">
        <v>1441</v>
      </c>
      <c r="F637" s="6" t="s">
        <v>1428</v>
      </c>
    </row>
    <row r="638" spans="5:6" x14ac:dyDescent="0.25">
      <c r="E638" s="5" t="s">
        <v>1442</v>
      </c>
      <c r="F638" s="6" t="s">
        <v>1429</v>
      </c>
    </row>
    <row r="639" spans="5:6" x14ac:dyDescent="0.25">
      <c r="E639" s="5" t="s">
        <v>846</v>
      </c>
      <c r="F639" s="6" t="s">
        <v>515</v>
      </c>
    </row>
    <row r="640" spans="5:6" x14ac:dyDescent="0.25">
      <c r="E640" s="5" t="s">
        <v>843</v>
      </c>
      <c r="F640" s="6" t="s">
        <v>512</v>
      </c>
    </row>
    <row r="641" spans="5:6" x14ac:dyDescent="0.25">
      <c r="E641" s="5" t="s">
        <v>844</v>
      </c>
      <c r="F641" s="6" t="s">
        <v>513</v>
      </c>
    </row>
    <row r="642" spans="5:6" x14ac:dyDescent="0.25">
      <c r="E642" s="5" t="s">
        <v>1402</v>
      </c>
      <c r="F642" s="6" t="s">
        <v>1288</v>
      </c>
    </row>
    <row r="643" spans="5:6" x14ac:dyDescent="0.25">
      <c r="E643" s="5" t="s">
        <v>1403</v>
      </c>
      <c r="F643" s="6" t="s">
        <v>1345</v>
      </c>
    </row>
    <row r="644" spans="5:6" x14ac:dyDescent="0.25">
      <c r="E644" s="5" t="s">
        <v>847</v>
      </c>
      <c r="F644" s="6" t="s">
        <v>516</v>
      </c>
    </row>
    <row r="645" spans="5:6" x14ac:dyDescent="0.25">
      <c r="E645" s="5" t="s">
        <v>848</v>
      </c>
      <c r="F645" s="6" t="s">
        <v>517</v>
      </c>
    </row>
    <row r="646" spans="5:6" x14ac:dyDescent="0.25">
      <c r="E646" s="5" t="s">
        <v>849</v>
      </c>
      <c r="F646" s="6" t="s">
        <v>518</v>
      </c>
    </row>
    <row r="647" spans="5:6" x14ac:dyDescent="0.25">
      <c r="E647" s="5" t="s">
        <v>520</v>
      </c>
      <c r="F647" s="6" t="s">
        <v>519</v>
      </c>
    </row>
    <row r="648" spans="5:6" ht="15.75" thickBot="1" x14ac:dyDescent="0.3">
      <c r="E648" s="7" t="s">
        <v>1443</v>
      </c>
      <c r="F648" s="8" t="s">
        <v>1430</v>
      </c>
    </row>
  </sheetData>
  <autoFilter ref="H3:I28" xr:uid="{2823A29B-4C62-4902-BDA8-3B909579C1CC}">
    <sortState xmlns:xlrd2="http://schemas.microsoft.com/office/spreadsheetml/2017/richdata2" ref="H4:I28">
      <sortCondition ref="H3:H28"/>
    </sortState>
  </autoFilter>
  <mergeCells count="7">
    <mergeCell ref="X2:Y2"/>
    <mergeCell ref="E2:F2"/>
    <mergeCell ref="B2:C2"/>
    <mergeCell ref="R2:S2"/>
    <mergeCell ref="U2:V2"/>
    <mergeCell ref="L2:M2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Saraksts</vt:lpstr>
      <vt:lpstr>!Klasif</vt:lpstr>
      <vt:lpstr>ATR</vt:lpstr>
      <vt:lpstr>GADS2023</vt:lpstr>
      <vt:lpstr>GADS2024</vt:lpstr>
      <vt:lpstr>MERGRUPA</vt:lpstr>
      <vt:lpstr>MERKIS</vt:lpstr>
      <vt:lpstr>NOSAUKUMS</vt:lpstr>
      <vt:lpstr>PAVEIDS</vt:lpstr>
      <vt:lpstr>RAZOTAJS</vt:lpstr>
      <vt:lpstr>SOC</vt:lpstr>
      <vt:lpstr>VEIDS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Andris Vītoliņš</dc:creator>
  <cp:keywords/>
  <dc:description/>
  <cp:lastModifiedBy>Guntis Kalniņš</cp:lastModifiedBy>
  <cp:revision/>
  <dcterms:created xsi:type="dcterms:W3CDTF">2023-11-22T07:33:27Z</dcterms:created>
  <dcterms:modified xsi:type="dcterms:W3CDTF">2025-03-25T12:19:01Z</dcterms:modified>
  <cp:category/>
  <cp:contentStatus/>
</cp:coreProperties>
</file>