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282" activeTab="0"/>
  </bookViews>
  <sheets>
    <sheet name="Visp.izgl.progr._iest." sheetId="1" r:id="rId1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<sst xmlns="http://schemas.openxmlformats.org/spreadsheetml/2006/main" count="33" uniqueCount="25">
  <si>
    <t>Reģionālais iedalījums</t>
  </si>
  <si>
    <t>Pašvaldība</t>
  </si>
  <si>
    <t>Kopā atalgojuma fonds</t>
  </si>
  <si>
    <r>
      <t xml:space="preserve">Pavisam kopā
darba samaksa </t>
    </r>
    <r>
      <rPr>
        <b/>
        <u val="single"/>
        <sz val="11"/>
        <rFont val="Times New Roman"/>
        <family val="1"/>
      </rPr>
      <t>vienam mēnesim</t>
    </r>
  </si>
  <si>
    <t>VSAOI</t>
  </si>
  <si>
    <t>Papildus nepieciešams vienam mēnesim</t>
  </si>
  <si>
    <t>Papildus nepieciešams četriem mēnešiem</t>
  </si>
  <si>
    <t>Papildus nepieciešams gadam</t>
  </si>
  <si>
    <t>7. - 9.
klase</t>
  </si>
  <si>
    <t>Kopā
1.-12.
klase</t>
  </si>
  <si>
    <t>Iestāde</t>
  </si>
  <si>
    <t>koeficienti</t>
  </si>
  <si>
    <r>
      <t xml:space="preserve">Vadīt., vietn., atb.pers.
darba samaksai
</t>
    </r>
    <r>
      <rPr>
        <i/>
        <sz val="8"/>
        <color indexed="30"/>
        <rFont val="Times New Roman"/>
        <family val="1"/>
      </rPr>
      <t>(20,43%)</t>
    </r>
  </si>
  <si>
    <t>Pielikums Anotācijai</t>
  </si>
  <si>
    <t>Papildu finansējuma aprēķins</t>
  </si>
  <si>
    <r>
      <t xml:space="preserve">Pedagogu
(skolotāju) darba samaksa par likmi
</t>
    </r>
    <r>
      <rPr>
        <i/>
        <sz val="8"/>
        <color indexed="30"/>
        <rFont val="Times New Roman"/>
        <family val="1"/>
      </rPr>
      <t>(710)</t>
    </r>
  </si>
  <si>
    <r>
      <t xml:space="preserve">Pedagogu
(skolotāju)
papildu pienākumiem vai algas palielināšanai,
piemaksām par
1., 2., 3.
kvalitātes pakāpi
</t>
    </r>
    <r>
      <rPr>
        <i/>
        <sz val="8"/>
        <color indexed="30"/>
        <rFont val="Times New Roman"/>
        <family val="1"/>
      </rPr>
      <t>(16%)</t>
    </r>
  </si>
  <si>
    <t>Valmieras Pārgaujas ģimnāzija</t>
  </si>
  <si>
    <t>Republikas pilsēta</t>
  </si>
  <si>
    <t>VALMIERA</t>
  </si>
  <si>
    <t>10. - 12.
klase</t>
  </si>
  <si>
    <t>10. - 12.
klase
eksternis</t>
  </si>
  <si>
    <t>Izglītojamo skaits 01.09.2018.</t>
  </si>
  <si>
    <t>Normētais izglītojamo skaits</t>
  </si>
  <si>
    <r>
      <t xml:space="preserve">Pedagogu likmju skaits
</t>
    </r>
    <r>
      <rPr>
        <i/>
        <sz val="8"/>
        <color indexed="30"/>
        <rFont val="Times New Roman"/>
        <family val="1"/>
      </rPr>
      <t>(15,5 norm. izglīt uz
1 likmi)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</si>
</sst>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"/>
    <numFmt numFmtId="183" formatCode="d\-mmm\-yy"/>
    <numFmt numFmtId="184" formatCode="d\-mmm"/>
    <numFmt numFmtId="185" formatCode="mmm\-yy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#,##0.000"/>
    <numFmt numFmtId="196" formatCode="#,##0.0000"/>
    <numFmt numFmtId="197" formatCode="#,##0.0"/>
    <numFmt numFmtId="198" formatCode="0.0"/>
    <numFmt numFmtId="199" formatCode="0.0%"/>
    <numFmt numFmtId="200" formatCode="0.000"/>
  </numFmts>
  <fonts count="55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8"/>
      <color indexed="3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0"/>
      <name val="Times New Roman"/>
      <family val="1"/>
    </font>
    <font>
      <i/>
      <sz val="8.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Times New Roman"/>
      <family val="1"/>
    </font>
    <font>
      <i/>
      <sz val="10"/>
      <color rgb="FF0070C0"/>
      <name val="Times New Roman"/>
      <family val="1"/>
    </font>
    <font>
      <i/>
      <sz val="8.5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Fill="1" applyBorder="1" applyAlignment="1" applyProtection="1">
      <alignment horizontal="left" wrapText="1" readingOrder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wrapText="1" readingOrder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5" fillId="5" borderId="10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195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 applyProtection="1">
      <alignment wrapText="1"/>
      <protection locked="0"/>
    </xf>
    <xf numFmtId="2" fontId="5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5" fillId="5" borderId="1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/>
    </xf>
    <xf numFmtId="3" fontId="6" fillId="17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5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53" fillId="0" borderId="10" xfId="0" applyFont="1" applyFill="1" applyBorder="1" applyAlignment="1" applyProtection="1">
      <alignment horizontal="right" vertical="center" wrapText="1" readingOrder="1"/>
      <protection locked="0"/>
    </xf>
    <xf numFmtId="0" fontId="52" fillId="0" borderId="10" xfId="0" applyFont="1" applyFill="1" applyBorder="1" applyAlignment="1" applyProtection="1">
      <alignment horizontal="center" vertical="center" wrapText="1" readingOrder="1"/>
      <protection locked="0"/>
    </xf>
    <xf numFmtId="4" fontId="5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1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9.8515625" style="3" customWidth="1"/>
    <col min="2" max="2" width="10.140625" style="6" customWidth="1"/>
    <col min="3" max="3" width="16.140625" style="6" customWidth="1"/>
    <col min="4" max="4" width="6.8515625" style="2" customWidth="1"/>
    <col min="5" max="6" width="9.140625" style="2" customWidth="1"/>
    <col min="7" max="7" width="8.8515625" style="2" customWidth="1"/>
    <col min="8" max="8" width="6.8515625" style="1" customWidth="1"/>
    <col min="9" max="10" width="10.00390625" style="1" customWidth="1"/>
    <col min="11" max="11" width="9.421875" style="2" customWidth="1"/>
    <col min="12" max="13" width="10.7109375" style="1" customWidth="1"/>
    <col min="14" max="14" width="13.28125" style="1" customWidth="1"/>
    <col min="15" max="15" width="10.7109375" style="1" customWidth="1"/>
    <col min="16" max="16" width="10.7109375" style="2" customWidth="1"/>
    <col min="17" max="18" width="10.7109375" style="1" customWidth="1"/>
    <col min="19" max="16384" width="9.140625" style="1" customWidth="1"/>
  </cols>
  <sheetData>
    <row r="1" ht="15.75">
      <c r="R1" s="17" t="s">
        <v>13</v>
      </c>
    </row>
    <row r="2" spans="1:18" ht="15.75">
      <c r="A2" s="18" t="s">
        <v>14</v>
      </c>
      <c r="R2" s="17"/>
    </row>
    <row r="3" spans="1:18" ht="39" customHeight="1">
      <c r="A3" s="26" t="s">
        <v>0</v>
      </c>
      <c r="B3" s="27" t="s">
        <v>1</v>
      </c>
      <c r="C3" s="27" t="s">
        <v>10</v>
      </c>
      <c r="D3" s="33" t="s">
        <v>22</v>
      </c>
      <c r="E3" s="33"/>
      <c r="F3" s="33"/>
      <c r="G3" s="33"/>
      <c r="H3" s="30" t="s">
        <v>23</v>
      </c>
      <c r="I3" s="30"/>
      <c r="J3" s="30"/>
      <c r="K3" s="30"/>
      <c r="L3" s="32" t="s">
        <v>24</v>
      </c>
      <c r="M3" s="31" t="s">
        <v>15</v>
      </c>
      <c r="N3" s="31" t="s">
        <v>16</v>
      </c>
      <c r="O3" s="31" t="s">
        <v>12</v>
      </c>
      <c r="P3" s="29" t="s">
        <v>2</v>
      </c>
      <c r="Q3" s="31" t="s">
        <v>4</v>
      </c>
      <c r="R3" s="28" t="s">
        <v>3</v>
      </c>
    </row>
    <row r="4" spans="1:18" ht="103.5" customHeight="1">
      <c r="A4" s="26"/>
      <c r="B4" s="27"/>
      <c r="C4" s="27"/>
      <c r="D4" s="11" t="s">
        <v>8</v>
      </c>
      <c r="E4" s="11" t="s">
        <v>20</v>
      </c>
      <c r="F4" s="11" t="s">
        <v>21</v>
      </c>
      <c r="G4" s="22" t="s">
        <v>9</v>
      </c>
      <c r="H4" s="11" t="s">
        <v>8</v>
      </c>
      <c r="I4" s="11" t="s">
        <v>20</v>
      </c>
      <c r="J4" s="11" t="s">
        <v>21</v>
      </c>
      <c r="K4" s="22" t="s">
        <v>9</v>
      </c>
      <c r="L4" s="32"/>
      <c r="M4" s="31"/>
      <c r="N4" s="31"/>
      <c r="O4" s="31"/>
      <c r="P4" s="29"/>
      <c r="Q4" s="31"/>
      <c r="R4" s="28"/>
    </row>
    <row r="5" spans="1:18" ht="12.75">
      <c r="A5" s="34" t="s">
        <v>11</v>
      </c>
      <c r="B5" s="34"/>
      <c r="C5" s="34"/>
      <c r="D5" s="34"/>
      <c r="E5" s="34"/>
      <c r="F5" s="34"/>
      <c r="G5" s="34"/>
      <c r="H5" s="35">
        <v>1.3</v>
      </c>
      <c r="I5" s="35">
        <v>1.4</v>
      </c>
      <c r="J5" s="14">
        <v>1.4</v>
      </c>
      <c r="K5" s="36"/>
      <c r="L5" s="36"/>
      <c r="M5" s="36"/>
      <c r="N5" s="36"/>
      <c r="O5" s="36"/>
      <c r="P5" s="36"/>
      <c r="Q5" s="36"/>
      <c r="R5" s="36"/>
    </row>
    <row r="6" spans="1:18" ht="12.75">
      <c r="A6" s="34"/>
      <c r="B6" s="34"/>
      <c r="C6" s="34"/>
      <c r="D6" s="34"/>
      <c r="E6" s="34"/>
      <c r="F6" s="34"/>
      <c r="G6" s="34"/>
      <c r="H6" s="35"/>
      <c r="I6" s="35"/>
      <c r="J6" s="14">
        <v>0.08</v>
      </c>
      <c r="K6" s="36"/>
      <c r="L6" s="36"/>
      <c r="M6" s="36"/>
      <c r="N6" s="36"/>
      <c r="O6" s="36"/>
      <c r="P6" s="36"/>
      <c r="Q6" s="36"/>
      <c r="R6" s="36"/>
    </row>
    <row r="7" spans="1:20" s="7" customFormat="1" ht="51.75" customHeight="1">
      <c r="A7" s="8" t="s">
        <v>18</v>
      </c>
      <c r="B7" s="5" t="s">
        <v>19</v>
      </c>
      <c r="C7" s="5" t="s">
        <v>17</v>
      </c>
      <c r="D7" s="9">
        <v>287</v>
      </c>
      <c r="E7" s="9">
        <v>285</v>
      </c>
      <c r="F7" s="9">
        <v>1</v>
      </c>
      <c r="G7" s="10">
        <f>SUM(D7:F7)</f>
        <v>573</v>
      </c>
      <c r="H7" s="13">
        <f>+D7*H5</f>
        <v>373.1</v>
      </c>
      <c r="I7" s="13">
        <f>+E7*I5</f>
        <v>399</v>
      </c>
      <c r="J7" s="13">
        <f>+F7*J5*J6</f>
        <v>0.11</v>
      </c>
      <c r="K7" s="15">
        <f>SUM(H7:J7)</f>
        <v>772.21</v>
      </c>
      <c r="L7" s="12">
        <f>+K7/15.5</f>
        <v>49.82</v>
      </c>
      <c r="M7" s="23">
        <f>+L7*710</f>
        <v>35372.2</v>
      </c>
      <c r="N7" s="23">
        <f>+M7*16%</f>
        <v>5659.55</v>
      </c>
      <c r="O7" s="23">
        <f>+M7*20.43%</f>
        <v>7226.54</v>
      </c>
      <c r="P7" s="24">
        <f>+M7+N7+O7</f>
        <v>48258.29</v>
      </c>
      <c r="Q7" s="23">
        <f>+P7*24.09%</f>
        <v>11625.42</v>
      </c>
      <c r="R7" s="4">
        <f>+P7+Q7</f>
        <v>59884</v>
      </c>
      <c r="T7" s="25"/>
    </row>
    <row r="8" spans="1:18" ht="12.75">
      <c r="A8" s="34" t="s">
        <v>11</v>
      </c>
      <c r="B8" s="34"/>
      <c r="C8" s="34"/>
      <c r="D8" s="34"/>
      <c r="E8" s="34"/>
      <c r="F8" s="34"/>
      <c r="G8" s="34"/>
      <c r="H8" s="35">
        <v>1.3</v>
      </c>
      <c r="I8" s="35">
        <v>1.4</v>
      </c>
      <c r="J8" s="14">
        <v>1.4</v>
      </c>
      <c r="K8" s="37"/>
      <c r="L8" s="37"/>
      <c r="M8" s="37"/>
      <c r="N8" s="37"/>
      <c r="O8" s="37"/>
      <c r="P8" s="37"/>
      <c r="Q8" s="37"/>
      <c r="R8" s="37"/>
    </row>
    <row r="9" spans="1:18" ht="12.75">
      <c r="A9" s="34"/>
      <c r="B9" s="34"/>
      <c r="C9" s="34"/>
      <c r="D9" s="34"/>
      <c r="E9" s="34"/>
      <c r="F9" s="34"/>
      <c r="G9" s="34"/>
      <c r="H9" s="35"/>
      <c r="I9" s="35"/>
      <c r="J9" s="14">
        <v>0.8</v>
      </c>
      <c r="K9" s="37"/>
      <c r="L9" s="37"/>
      <c r="M9" s="37"/>
      <c r="N9" s="37"/>
      <c r="O9" s="37"/>
      <c r="P9" s="37"/>
      <c r="Q9" s="37"/>
      <c r="R9" s="37"/>
    </row>
    <row r="10" spans="1:18" ht="12.75">
      <c r="A10" s="34"/>
      <c r="B10" s="34"/>
      <c r="C10" s="34"/>
      <c r="D10" s="34"/>
      <c r="E10" s="34"/>
      <c r="F10" s="34"/>
      <c r="G10" s="34"/>
      <c r="H10" s="21">
        <v>1.1</v>
      </c>
      <c r="I10" s="21">
        <v>1.1</v>
      </c>
      <c r="J10" s="21">
        <v>1.1</v>
      </c>
      <c r="K10" s="37"/>
      <c r="L10" s="37"/>
      <c r="M10" s="37"/>
      <c r="N10" s="37"/>
      <c r="O10" s="37"/>
      <c r="P10" s="37"/>
      <c r="Q10" s="37"/>
      <c r="R10" s="37"/>
    </row>
    <row r="11" spans="1:18" s="7" customFormat="1" ht="48.75" customHeight="1">
      <c r="A11" s="8" t="s">
        <v>18</v>
      </c>
      <c r="B11" s="5" t="s">
        <v>19</v>
      </c>
      <c r="C11" s="5" t="s">
        <v>17</v>
      </c>
      <c r="D11" s="9">
        <f>+D7</f>
        <v>287</v>
      </c>
      <c r="E11" s="9">
        <f>+E7</f>
        <v>285</v>
      </c>
      <c r="F11" s="9">
        <f>+F7</f>
        <v>1</v>
      </c>
      <c r="G11" s="10">
        <f>SUM(D11:F11)</f>
        <v>573</v>
      </c>
      <c r="H11" s="13">
        <f>+D11*H8*H10</f>
        <v>410.41</v>
      </c>
      <c r="I11" s="13">
        <f>+E11*I8*I10</f>
        <v>438.9</v>
      </c>
      <c r="J11" s="13">
        <f>+F11*J8*J9*J10</f>
        <v>1.23</v>
      </c>
      <c r="K11" s="15">
        <f>SUM(H11:J11)</f>
        <v>850.54</v>
      </c>
      <c r="L11" s="12">
        <f>+K11/15.5</f>
        <v>54.874</v>
      </c>
      <c r="M11" s="23">
        <f>+L11*710</f>
        <v>38960.54</v>
      </c>
      <c r="N11" s="23">
        <f>+M11*16%</f>
        <v>6233.69</v>
      </c>
      <c r="O11" s="23">
        <f>+M11*20.43%</f>
        <v>7959.64</v>
      </c>
      <c r="P11" s="24">
        <f>+M11+N11+O11</f>
        <v>53153.87</v>
      </c>
      <c r="Q11" s="23">
        <f>+P11*24.09%</f>
        <v>12804.77</v>
      </c>
      <c r="R11" s="4">
        <f>+P11+Q11</f>
        <v>65959</v>
      </c>
    </row>
    <row r="12" ht="10.5" customHeight="1"/>
    <row r="13" spans="17:18" ht="22.5" customHeight="1">
      <c r="Q13" s="16" t="s">
        <v>5</v>
      </c>
      <c r="R13" s="4">
        <f>+R11-R7</f>
        <v>6075</v>
      </c>
    </row>
    <row r="14" spans="17:18" ht="22.5" customHeight="1">
      <c r="Q14" s="16" t="s">
        <v>6</v>
      </c>
      <c r="R14" s="19">
        <f>+R13*4</f>
        <v>24300</v>
      </c>
    </row>
    <row r="15" spans="17:18" ht="22.5" customHeight="1">
      <c r="Q15" s="16" t="s">
        <v>7</v>
      </c>
      <c r="R15" s="20">
        <f>+R13*12</f>
        <v>72900</v>
      </c>
    </row>
  </sheetData>
  <sheetProtection/>
  <mergeCells count="20">
    <mergeCell ref="N3:N4"/>
    <mergeCell ref="D3:G3"/>
    <mergeCell ref="A5:G6"/>
    <mergeCell ref="A8:G10"/>
    <mergeCell ref="I5:I6"/>
    <mergeCell ref="H5:H6"/>
    <mergeCell ref="K5:R6"/>
    <mergeCell ref="K8:R10"/>
    <mergeCell ref="I8:I9"/>
    <mergeCell ref="H8:H9"/>
    <mergeCell ref="A3:A4"/>
    <mergeCell ref="C3:C4"/>
    <mergeCell ref="R3:R4"/>
    <mergeCell ref="P3:P4"/>
    <mergeCell ref="H3:K3"/>
    <mergeCell ref="B3:B4"/>
    <mergeCell ref="O3:O4"/>
    <mergeCell ref="Q3:Q4"/>
    <mergeCell ref="L3:L4"/>
    <mergeCell ref="M3:M4"/>
  </mergeCells>
  <printOptions horizontalCentered="1"/>
  <pageMargins left="0.1968503937007874" right="0.1968503937007874" top="0.7874015748031497" bottom="0.7874015748031497" header="0.7874015748031497" footer="0.7874015748031497"/>
  <pageSetup fitToHeight="1" fitToWidth="1" horizontalDpi="600" verticalDpi="600" orientation="landscape" paperSize="9" scale="7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2016-08-18T07:13:29Z</dcterms:created>
  <dcterms:modified xsi:type="dcterms:W3CDTF">2019-04-01T10:18:21Z</dcterms:modified>
  <cp:category/>
  <cp:version/>
  <cp:contentType/>
  <cp:contentStatus/>
</cp:coreProperties>
</file>